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0" yWindow="405" windowWidth="28455" windowHeight="12240" activeTab="2"/>
  </bookViews>
  <sheets>
    <sheet name="Раздел I" sheetId="1" r:id="rId1"/>
    <sheet name="Раздел II. Табл.1" sheetId="2" r:id="rId2"/>
    <sheet name="Раздел II. Табл.2" sheetId="3" r:id="rId3"/>
    <sheet name="Раздел II. Табл.3" sheetId="4" r:id="rId4"/>
    <sheet name="Раздел II. Табл.4" sheetId="5" r:id="rId5"/>
    <sheet name="Раздел II. Табл.5" sheetId="6" r:id="rId6"/>
  </sheets>
  <definedNames>
    <definedName name="_xlnm.Print_Titles" localSheetId="1">'Раздел II. Табл.1'!$10:$10</definedName>
    <definedName name="_xlnm.Print_Titles" localSheetId="2">'Раздел II. Табл.2'!$7:$11</definedName>
    <definedName name="_xlnm.Print_Titles" localSheetId="3">'Раздел II. Табл.3'!$7:$11</definedName>
    <definedName name="_xlnm.Print_Titles" localSheetId="4">'Раздел II. Табл.4'!$7:$7</definedName>
    <definedName name="_xlnm.Print_Titles" localSheetId="5">'Раздел II. Табл.5'!$6:$6</definedName>
    <definedName name="_xlnm.Print_Area" localSheetId="0">'Раздел I'!$A$1:$DC$56</definedName>
    <definedName name="_xlnm.Print_Area" localSheetId="1">'Раздел II. Табл.1'!$A$1:$DB$58</definedName>
    <definedName name="_xlnm.Print_Area" localSheetId="2">'Раздел II. Табл.2'!$A$1:$FH$67</definedName>
    <definedName name="_xlnm.Print_Area" localSheetId="3">'Раздел II. Табл.3'!$A$1:$FH$18</definedName>
    <definedName name="_xlnm.Print_Area" localSheetId="4">'Раздел II. Табл.4'!$A$1:$DB$15</definedName>
    <definedName name="_xlnm.Print_Area" localSheetId="5">'Раздел II. Табл.5'!$A$1:$DB$33</definedName>
  </definedNames>
  <calcPr calcId="145621"/>
</workbook>
</file>

<file path=xl/calcChain.xml><?xml version="1.0" encoding="utf-8"?>
<calcChain xmlns="http://schemas.openxmlformats.org/spreadsheetml/2006/main">
  <c r="ED39" i="3" l="1"/>
  <c r="ED27" i="3"/>
  <c r="BV39" i="3" l="1"/>
  <c r="BG55" i="3"/>
  <c r="BG56" i="3"/>
  <c r="BG53" i="3"/>
  <c r="BG54" i="3"/>
  <c r="BV23" i="3"/>
  <c r="CK39" i="3" l="1"/>
  <c r="CK21" i="3" s="1"/>
  <c r="CK12" i="3" l="1"/>
  <c r="CK18" i="3"/>
  <c r="CF42" i="2" l="1"/>
  <c r="CF34" i="2"/>
  <c r="CF29" i="2" l="1"/>
  <c r="AL14" i="4"/>
  <c r="ET12" i="4"/>
  <c r="EF12" i="4"/>
  <c r="DR12" i="4"/>
  <c r="DD12" i="4"/>
  <c r="CP12" i="4"/>
  <c r="CB12" i="4"/>
  <c r="AL16" i="4"/>
  <c r="AZ16" i="4"/>
  <c r="AZ12" i="4" s="1"/>
  <c r="BN16" i="4"/>
  <c r="BN12" i="4"/>
  <c r="BG27" i="3" l="1"/>
  <c r="BG28" i="3"/>
  <c r="BG32" i="3"/>
  <c r="BG33" i="3"/>
  <c r="BG34" i="3"/>
  <c r="BG35" i="3"/>
  <c r="BG36" i="3"/>
  <c r="BG31" i="3"/>
  <c r="BG42" i="3"/>
  <c r="BG43" i="3"/>
  <c r="BG44" i="3"/>
  <c r="BG45" i="3"/>
  <c r="BG46" i="3"/>
  <c r="BG47" i="3"/>
  <c r="BG49" i="3"/>
  <c r="BG50" i="3"/>
  <c r="BG51" i="3"/>
  <c r="BG52" i="3"/>
  <c r="BG41" i="3"/>
  <c r="BG26" i="3"/>
  <c r="BG25" i="3"/>
  <c r="AL12" i="4" l="1"/>
  <c r="ED23" i="3"/>
  <c r="ED29" i="3"/>
  <c r="BV29" i="3"/>
  <c r="ED21" i="3" l="1"/>
  <c r="ED15" i="3" s="1"/>
  <c r="BG29" i="3"/>
  <c r="BG23" i="3"/>
  <c r="BG15" i="3" l="1"/>
  <c r="BG48" i="3"/>
  <c r="BG39" i="3" l="1"/>
  <c r="BG21" i="3" s="1"/>
  <c r="BV21" i="3"/>
  <c r="BV12" i="3" s="1"/>
  <c r="BG12" i="3" s="1"/>
</calcChain>
</file>

<file path=xl/sharedStrings.xml><?xml version="1.0" encoding="utf-8"?>
<sst xmlns="http://schemas.openxmlformats.org/spreadsheetml/2006/main" count="294" uniqueCount="215">
  <si>
    <t>УТВЕРЖДАЮ</t>
  </si>
  <si>
    <t>"</t>
  </si>
  <si>
    <t>г.</t>
  </si>
  <si>
    <t>Единицы измерения</t>
  </si>
  <si>
    <t>Наименование показателя</t>
  </si>
  <si>
    <t>I. Нефинансовые активы, всего</t>
  </si>
  <si>
    <t>1.2.1. Общая балансовая стоимость особо ценного движимого имущества</t>
  </si>
  <si>
    <t>II. Финансовые активы, всего:</t>
  </si>
  <si>
    <t>2.1. Дебиторская задолженность по доходам</t>
  </si>
  <si>
    <t>2.2. Дебиторская задолженность по расходам</t>
  </si>
  <si>
    <t>III. Обязательства, всего</t>
  </si>
  <si>
    <t>из них</t>
  </si>
  <si>
    <t>Директор государственного бюджетного учреждения</t>
  </si>
  <si>
    <t>Согласовано:</t>
  </si>
  <si>
    <t>Начальник отдела экономического планирования, бухгалтерского учета и отчетности</t>
  </si>
  <si>
    <t>(подпись)</t>
  </si>
  <si>
    <t>(расшифровка подписи)</t>
  </si>
  <si>
    <t>Министерства труда и социальной политики Республики Тыва</t>
  </si>
  <si>
    <t>Главный бухгалтер</t>
  </si>
  <si>
    <t>Кок-Кыс О.Н.</t>
  </si>
  <si>
    <t>М.П.</t>
  </si>
  <si>
    <t>ПЛАН</t>
  </si>
  <si>
    <t>финансово-хозяйственной деятельности</t>
  </si>
  <si>
    <t>Дата составления документа</t>
  </si>
  <si>
    <t>Министр труда и социальной</t>
  </si>
  <si>
    <t>политики Республики Тыва</t>
  </si>
  <si>
    <t>Наименование Государственного учреждения</t>
  </si>
  <si>
    <t>ИНН/КПП</t>
  </si>
  <si>
    <t>Наименование органа, осуществляющего функции</t>
  </si>
  <si>
    <t>и полномочия учредителя</t>
  </si>
  <si>
    <t>Адрес фактического места нахождения учреждения</t>
  </si>
  <si>
    <t>Код учреждения по Реестру участников</t>
  </si>
  <si>
    <t>бюджетного процесса, а также юридических лиц,</t>
  </si>
  <si>
    <t>не являющихся участниками бюджетного процесса</t>
  </si>
  <si>
    <t>в рублях</t>
  </si>
  <si>
    <t>Министерство труда и социальной политики РТ</t>
  </si>
  <si>
    <t>Раздел I. Сведения о деятельности государственного учреждения</t>
  </si>
  <si>
    <t>1.2. Виды деятельности Государственного учреждения</t>
  </si>
  <si>
    <t>1.1. Цели деятельности Государственного учреждения</t>
  </si>
  <si>
    <t>1.3. Перечень услуг (работ), относящихся</t>
  </si>
  <si>
    <t>к основным видам деятельности учреждения,</t>
  </si>
  <si>
    <t>предоставление которых для физических</t>
  </si>
  <si>
    <t>и юридических лиц осуществляется</t>
  </si>
  <si>
    <t>в основном за плату</t>
  </si>
  <si>
    <t>Предоставление социального обслуживания в стационарной форме</t>
  </si>
  <si>
    <t>включая оказание социально-бытовых услуг, социально-медицинских услуг, социально-</t>
  </si>
  <si>
    <t>психологических услуг, социально-педагогических услуг, социально-трудовых услуг,</t>
  </si>
  <si>
    <t>социально-правовых услуг, услуг в целях повышения коммуникативного потенциала</t>
  </si>
  <si>
    <t>получателей социальных услуг</t>
  </si>
  <si>
    <t>1.4. Общая балансовая стоимость недвижимого</t>
  </si>
  <si>
    <t>имущества (на дату составления плана)</t>
  </si>
  <si>
    <t>1.5. Общая балансовая стоимость движимого</t>
  </si>
  <si>
    <t>Государственного имущества</t>
  </si>
  <si>
    <t>(на дату составления плана)</t>
  </si>
  <si>
    <t>Раздел II. Финансовые параметры деятельности Государственного учреждения</t>
  </si>
  <si>
    <t>Таблица 1</t>
  </si>
  <si>
    <t>Показатели</t>
  </si>
  <si>
    <t>финансового состояния учреждения</t>
  </si>
  <si>
    <t>(последняя отчетная дата)</t>
  </si>
  <si>
    <t>на</t>
  </si>
  <si>
    <t>1.1. Общая балансовая стоимость недвижимое Государственного имущество, всего:</t>
  </si>
  <si>
    <t>Сумма, рублей</t>
  </si>
  <si>
    <t>1.1.1. Стоимость имущества, закрепленного собственником имущества за государственным учреждением на праве оперативного управления</t>
  </si>
  <si>
    <t>1.1.2. Стоимость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</si>
  <si>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</si>
  <si>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</si>
  <si>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в том числе</t>
  </si>
  <si>
    <t>1.2. Общая балансовая стоимость движимого Государственного имущество, всего</t>
  </si>
  <si>
    <t>1.2.3. Остаточная стоимость особо ценного движимого имущества</t>
  </si>
  <si>
    <t>1.2.2. Стоимость движимого имущества, приобретенного учреждением за счет доходов, полученных от платной и иной приносящей доход деятельности</t>
  </si>
  <si>
    <t>2.1. Денежные средства учреждения</t>
  </si>
  <si>
    <t xml:space="preserve">из них
</t>
  </si>
  <si>
    <t>3.1. Долговые обязательства</t>
  </si>
  <si>
    <t>3.2. Кредиторская задолженность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</si>
  <si>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</si>
  <si>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</si>
  <si>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</si>
  <si>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из них по расходам на оплату коммунальных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</si>
  <si>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</si>
  <si>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</si>
  <si>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</t>
  </si>
  <si>
    <t>3.2.1. Кредиторская задолженность по принятым обязательствам за счет средств республиканского бюджета, всего</t>
  </si>
  <si>
    <t>3.2.3. Просроченная кредиторская задолженность, всего</t>
  </si>
  <si>
    <t>Сумма,                                                                                    рублей</t>
  </si>
  <si>
    <t>на 20</t>
  </si>
  <si>
    <t>годов</t>
  </si>
  <si>
    <t>и 20</t>
  </si>
  <si>
    <t>год и на плановый период  20</t>
  </si>
  <si>
    <t>по поступлениям и выплатам Государственного учреждения</t>
  </si>
  <si>
    <t>Таблица 2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</si>
  <si>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</si>
  <si>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</si>
  <si>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
(с точностью до двух знаков после запятой - 0,00)
</t>
  </si>
  <si>
    <t>Всего</t>
  </si>
  <si>
    <t xml:space="preserve">субсидии на финансовое обеспечение выполнения государственного задания </t>
  </si>
  <si>
    <t>субсидии, предоставляемые в соответствии с абзацем вторым пункта 1 статьи 78.1 Бюджетного кодекса РФ (субсидии на иные цели)</t>
  </si>
  <si>
    <t>субсидии на осуществление капитальных вложении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</si>
  <si>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</si>
  <si>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</si>
  <si>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</si>
  <si>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</si>
  <si>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1. Поступления от доходов, всего</t>
  </si>
  <si>
    <t>1.1. Доходы от собственности</t>
  </si>
  <si>
    <t>1.2. Доходы от оказания услуг, работ</t>
  </si>
  <si>
    <t>1.3. Доходы от штрафов, пеней, иных сумм принудительного изъятия</t>
  </si>
  <si>
    <t>1.4. Безвозмездные поступления от наднациональных организаций, правительств иностранных государств, международных финансовых организаций</t>
  </si>
  <si>
    <t>1.5. Иные субсидии, предоставленные из бюджета</t>
  </si>
  <si>
    <t>1.6. Прочие доходы</t>
  </si>
  <si>
    <t>1.7. Доходы от операций с активами</t>
  </si>
  <si>
    <t>2. Выплаты по расходам, всего</t>
  </si>
  <si>
    <t>2.1. Выплаты персоналу всего</t>
  </si>
  <si>
    <t>иные выплаты персоналу учреждений</t>
  </si>
  <si>
    <t>2.2. Социальные и иные выплаты населению, всего</t>
  </si>
  <si>
    <t>транспортный налог</t>
  </si>
  <si>
    <t>прочие налоги и сборы</t>
  </si>
  <si>
    <t>уплата иных платежей</t>
  </si>
  <si>
    <t>2.4. Безвозмездные перечисления организациям</t>
  </si>
  <si>
    <t>2.5. Прочие расходы (кроме расходов на закупку товаров, работ, услуг)</t>
  </si>
  <si>
    <t>2.6. Расходы на закупку товаров, работ, услуг, всего</t>
  </si>
  <si>
    <t>транспортные услуги</t>
  </si>
  <si>
    <t>коммунальные услуги</t>
  </si>
  <si>
    <t>арендная плата за пользование имуществом</t>
  </si>
  <si>
    <t>приобретение ТМЦ</t>
  </si>
  <si>
    <t>приобретение основных средств</t>
  </si>
  <si>
    <t>прочие закупки</t>
  </si>
  <si>
    <t>3. Поступление финансовых активов, всего</t>
  </si>
  <si>
    <t>3.2. Прочие поступления</t>
  </si>
  <si>
    <t>4. Выбытие финансовых активов, всего</t>
  </si>
  <si>
    <t>4.2. Прочие выбытия</t>
  </si>
  <si>
    <t>5. Остаток средств на начало года</t>
  </si>
  <si>
    <t>6. Остаток средств на конец года</t>
  </si>
  <si>
    <t>5.1</t>
  </si>
  <si>
    <t>услуги связи</t>
  </si>
  <si>
    <t>3.1. Увеличение остатков средств</t>
  </si>
  <si>
    <t>4.1. Уменьшение остатков средств</t>
  </si>
  <si>
    <t>924 1002 0130110590 000</t>
  </si>
  <si>
    <t>924 1002 0130110590 110</t>
  </si>
  <si>
    <t>оплата труда и начисления на выплаты по оплате труда, в том числе</t>
  </si>
  <si>
    <t>работы, услуги по содержанию имущества</t>
  </si>
  <si>
    <t>плата за загрязнение окружающей среды</t>
  </si>
  <si>
    <t>Таблица 3</t>
  </si>
  <si>
    <t>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</si>
  <si>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</si>
  <si>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</si>
  <si>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</si>
  <si>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</si>
  <si>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</si>
  <si>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Выплаты по расходам на закупку товаров, работ, услуг, всего</t>
  </si>
  <si>
    <t>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</si>
  <si>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</si>
  <si>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0001</t>
  </si>
  <si>
    <t>1001</t>
  </si>
  <si>
    <t>2001</t>
  </si>
  <si>
    <t>х</t>
  </si>
  <si>
    <t>Таблица 4</t>
  </si>
  <si>
    <t>Сведения</t>
  </si>
  <si>
    <t>о средствах, поступивших во временное распоряжение</t>
  </si>
  <si>
    <t>учреждения на 20</t>
  </si>
  <si>
    <t>Сумма, руб. (с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</si>
  <si>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</si>
  <si>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</si>
  <si>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</si>
  <si>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</si>
  <si>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010</t>
  </si>
  <si>
    <t>020</t>
  </si>
  <si>
    <t>030</t>
  </si>
  <si>
    <t>040</t>
  </si>
  <si>
    <t>Справочная информация</t>
  </si>
  <si>
    <t>Таблица 5</t>
  </si>
  <si>
    <t>год</t>
  </si>
  <si>
    <t>Объем публичных обязательств, всего</t>
  </si>
  <si>
    <t xml:space="preserve">Объем бюджетных инвестиций (в части переданных полномочий государственного (Государственного) заказчика в соответствии с Бюджетным кодексом Российской Федерации), всего
</t>
  </si>
  <si>
    <t>Объем средств, поступивших во временное распоряжение, всего</t>
  </si>
  <si>
    <t>Чимит Р.Д</t>
  </si>
  <si>
    <t>ГБУ РТ</t>
  </si>
  <si>
    <t xml:space="preserve"> "Кызылский дом-интернат для престарелых и инвалидов"</t>
  </si>
  <si>
    <t>00000000000000000130</t>
  </si>
  <si>
    <t>0.00</t>
  </si>
  <si>
    <t>1701029585 / 170101001</t>
  </si>
  <si>
    <t xml:space="preserve">667004, Республика Тыва  </t>
  </si>
  <si>
    <t>932Ц7660</t>
  </si>
  <si>
    <t>г. Кызыл, ул. Колхозная, дом 62</t>
  </si>
  <si>
    <t>в том числе:</t>
  </si>
  <si>
    <t>из них:</t>
  </si>
  <si>
    <t>Предоставление</t>
  </si>
  <si>
    <t>социальных услуг с обеспечением проживания</t>
  </si>
  <si>
    <t>Организация</t>
  </si>
  <si>
    <t>социального обслуживания</t>
  </si>
  <si>
    <t>Чаш-оол О.К.</t>
  </si>
  <si>
    <t>на 2018 г. очередной финансовый год</t>
  </si>
  <si>
    <t>на 2019 г. 1-й год планового периода</t>
  </si>
  <si>
    <t>на 2020 г. 2-й год планового периода</t>
  </si>
  <si>
    <t>Увеличение стоимости мягкого инвентаря</t>
  </si>
  <si>
    <t>Увеличение стоимости прочих материальных запасов однократного применения</t>
  </si>
  <si>
    <t>на 2019 г. очередной финансовый год</t>
  </si>
  <si>
    <t>на 2020 г. 1-й год планового периода</t>
  </si>
  <si>
    <t>на 2021 г. 2-й год планового периода</t>
  </si>
  <si>
    <t>/Сенгии С.Х./</t>
  </si>
  <si>
    <t xml:space="preserve">налог на имущество </t>
  </si>
  <si>
    <t>земельный налог, в том числе в период строительства объекта</t>
  </si>
  <si>
    <t>2.3. Налоги, пошлины и сборы</t>
  </si>
  <si>
    <t>924 1002 0120040591 111</t>
  </si>
  <si>
    <t>924 1002 0120040591 119</t>
  </si>
  <si>
    <t>924 1002 0120040591 112</t>
  </si>
  <si>
    <t>924 1002 0120040591  321</t>
  </si>
  <si>
    <t>924 1002 0120040591  800</t>
  </si>
  <si>
    <t>924 1002 0120040591  851</t>
  </si>
  <si>
    <t>924 1002 0120040591  852</t>
  </si>
  <si>
    <t>924 1002 0120040591  ____</t>
  </si>
  <si>
    <t>924 1002 0120040591 853</t>
  </si>
  <si>
    <t>924 1002 0120040591  240</t>
  </si>
  <si>
    <t>924 1002 0120040591 244</t>
  </si>
  <si>
    <t>924 1002 0120040591  244</t>
  </si>
  <si>
    <t>924 1002 0120040591 242</t>
  </si>
  <si>
    <t>924 1002 0120040591  242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</si>
</sst>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[Red]\-#,##0.00\ 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43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уведомления по передвижению ПУ 1 квартал 2009 го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M56"/>
  <sheetViews>
    <sheetView view="pageBreakPreview" zoomScaleSheetLayoutView="100" workbookViewId="0">
      <selection activeCell="CU53" sqref="CU53"/>
    </sheetView>
  </sheetViews>
  <sheetFormatPr defaultColWidth="10.140625" defaultRowHeight="16.5" x14ac:dyDescent="0.25"/>
  <cols>
    <col min="1" max="1" width="1.7109375" style="13" customWidth="1"/>
    <col min="2" max="95" width="0.85546875" style="13" customWidth="1"/>
    <col min="96" max="96" width="1.5703125" style="13" customWidth="1"/>
    <col min="97" max="104" width="0.85546875" style="13" customWidth="1"/>
    <col min="105" max="105" width="0.140625" style="13" customWidth="1"/>
    <col min="106" max="106" width="0.5703125" style="13" customWidth="1"/>
    <col min="107" max="256" width="0.85546875" style="13" customWidth="1"/>
    <col min="257" max="16384" width="10.140625" style="13"/>
  </cols>
  <sheetData>
    <row r="2" spans="2:169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42" t="s">
        <v>0</v>
      </c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1"/>
      <c r="DD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FJ2" s="11"/>
    </row>
    <row r="3" spans="2:16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43" t="s">
        <v>24</v>
      </c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11"/>
      <c r="DD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FJ3" s="11"/>
    </row>
    <row r="4" spans="2:169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43" t="s">
        <v>25</v>
      </c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11"/>
      <c r="DD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FJ4" s="11"/>
    </row>
    <row r="5" spans="2:169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14"/>
      <c r="CH5" s="47" t="s">
        <v>197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11"/>
      <c r="DD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FJ5" s="11"/>
    </row>
    <row r="6" spans="2:169" ht="8.1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FJ6" s="11"/>
    </row>
    <row r="7" spans="2:169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50" t="s">
        <v>1</v>
      </c>
      <c r="BJ7" s="50"/>
      <c r="BK7" s="46"/>
      <c r="BL7" s="46"/>
      <c r="BM7" s="46"/>
      <c r="BN7" s="46"/>
      <c r="BO7" s="50" t="s">
        <v>1</v>
      </c>
      <c r="BP7" s="50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8">
        <v>20</v>
      </c>
      <c r="CJ7" s="48"/>
      <c r="CK7" s="48"/>
      <c r="CL7" s="48"/>
      <c r="CM7" s="48"/>
      <c r="CN7" s="48"/>
      <c r="CO7" s="49"/>
      <c r="CP7" s="49"/>
      <c r="CQ7" s="49"/>
      <c r="CR7" s="49"/>
      <c r="CS7" s="50" t="s">
        <v>2</v>
      </c>
      <c r="CT7" s="50"/>
      <c r="CU7" s="50"/>
      <c r="DD7" s="11"/>
      <c r="DF7" s="11"/>
      <c r="DG7" s="11"/>
      <c r="DH7" s="11"/>
      <c r="DI7" s="11"/>
      <c r="DJ7" s="11"/>
      <c r="FJ7" s="11"/>
    </row>
    <row r="8" spans="2:169" x14ac:dyDescent="0.25">
      <c r="B8" s="16"/>
      <c r="C8" s="16"/>
      <c r="D8" s="16"/>
      <c r="E8" s="16"/>
      <c r="F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</row>
    <row r="9" spans="2:169" x14ac:dyDescent="0.25">
      <c r="B9" s="45" t="s">
        <v>21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</row>
    <row r="10" spans="2:169" x14ac:dyDescent="0.25">
      <c r="B10" s="45" t="s">
        <v>22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</row>
    <row r="11" spans="2:169" x14ac:dyDescent="0.25">
      <c r="Q11" s="23" t="s">
        <v>84</v>
      </c>
      <c r="R11" s="23"/>
      <c r="S11" s="23"/>
      <c r="T11" s="23"/>
      <c r="U11" s="23"/>
      <c r="V11" s="23"/>
      <c r="W11" s="23"/>
      <c r="X11" s="38">
        <v>19</v>
      </c>
      <c r="Y11" s="38"/>
      <c r="Z11" s="38"/>
      <c r="AA11" s="38"/>
      <c r="AB11" s="38"/>
      <c r="AC11" s="23" t="s">
        <v>87</v>
      </c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38">
        <v>20</v>
      </c>
      <c r="BO11" s="38"/>
      <c r="BP11" s="38"/>
      <c r="BQ11" s="38"/>
      <c r="BR11" s="38"/>
      <c r="BS11" s="23" t="s">
        <v>86</v>
      </c>
      <c r="BT11" s="23"/>
      <c r="BU11" s="23"/>
      <c r="BV11" s="23"/>
      <c r="BW11" s="23"/>
      <c r="BX11" s="23"/>
      <c r="BY11" s="38">
        <v>21</v>
      </c>
      <c r="BZ11" s="38"/>
      <c r="CA11" s="38"/>
      <c r="CB11" s="38"/>
      <c r="CC11" s="38"/>
      <c r="CD11" s="23" t="s">
        <v>85</v>
      </c>
      <c r="CE11" s="23"/>
      <c r="CF11" s="23"/>
      <c r="CG11" s="23"/>
      <c r="CH11" s="23"/>
      <c r="CI11" s="23"/>
      <c r="CJ11" s="23"/>
      <c r="CK11" s="23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</row>
    <row r="12" spans="2:169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>
        <v>8</v>
      </c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</row>
    <row r="13" spans="2:169" s="17" customFormat="1" ht="17.25" x14ac:dyDescent="0.25">
      <c r="B13" s="14" t="s">
        <v>23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</row>
    <row r="14" spans="2:169" s="17" customFormat="1" ht="3.95" customHeight="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</row>
    <row r="15" spans="2:169" s="17" customFormat="1" ht="17.25" x14ac:dyDescent="0.25">
      <c r="B15" s="14" t="s">
        <v>26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37" t="s">
        <v>174</v>
      </c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</row>
    <row r="16" spans="2:169" s="17" customFormat="1" ht="17.25" x14ac:dyDescent="0.25">
      <c r="B16" s="37" t="s">
        <v>175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</row>
    <row r="17" spans="2:167" s="17" customFormat="1" ht="3.9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</row>
    <row r="18" spans="2:167" s="17" customFormat="1" ht="17.25" x14ac:dyDescent="0.25">
      <c r="B18" s="14" t="s">
        <v>27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37" t="s">
        <v>178</v>
      </c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</row>
    <row r="19" spans="2:167" ht="3.9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</row>
    <row r="20" spans="2:167" s="17" customFormat="1" x14ac:dyDescent="0.25">
      <c r="B20" s="14" t="s">
        <v>28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</row>
    <row r="21" spans="2:167" s="17" customFormat="1" ht="17.25" x14ac:dyDescent="0.25"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37" t="s">
        <v>35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2:167" s="17" customFormat="1" ht="3.9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</row>
    <row r="23" spans="2:167" s="17" customFormat="1" ht="17.25" x14ac:dyDescent="0.25">
      <c r="B23" s="21" t="s">
        <v>30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37" t="s">
        <v>179</v>
      </c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</row>
    <row r="24" spans="2:167" s="17" customFormat="1" ht="17.25" x14ac:dyDescent="0.25">
      <c r="B24" s="37" t="s">
        <v>181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</row>
    <row r="25" spans="2:167" ht="3.95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</row>
    <row r="26" spans="2:167" s="17" customFormat="1" x14ac:dyDescent="0.25">
      <c r="B26" s="21" t="s">
        <v>31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</row>
    <row r="27" spans="2:167" x14ac:dyDescent="0.25">
      <c r="B27" s="21" t="s">
        <v>32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</row>
    <row r="28" spans="2:167" s="17" customFormat="1" ht="17.25" x14ac:dyDescent="0.25">
      <c r="B28" s="21" t="s">
        <v>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37" t="s">
        <v>180</v>
      </c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</row>
    <row r="29" spans="2:167" ht="3.95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</row>
    <row r="30" spans="2:167" s="17" customFormat="1" ht="17.25" x14ac:dyDescent="0.25">
      <c r="B30" s="14" t="s">
        <v>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44" t="s">
        <v>34</v>
      </c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</row>
    <row r="31" spans="2:167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</row>
    <row r="32" spans="2:167" x14ac:dyDescent="0.25">
      <c r="B32" s="45" t="s">
        <v>36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</row>
    <row r="33" spans="2:166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</row>
    <row r="34" spans="2:166" x14ac:dyDescent="0.25">
      <c r="B34" s="33" t="s">
        <v>38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4"/>
      <c r="BN34" s="40" t="s">
        <v>184</v>
      </c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</row>
    <row r="35" spans="2:166" ht="15.75" customHeight="1" x14ac:dyDescent="0.25">
      <c r="B35" s="40" t="s">
        <v>185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</row>
    <row r="36" spans="2:166" ht="3.95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</row>
    <row r="37" spans="2:166" x14ac:dyDescent="0.25">
      <c r="B37" s="14" t="s">
        <v>37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9"/>
      <c r="BN37" s="41" t="s">
        <v>186</v>
      </c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</row>
    <row r="38" spans="2:166" ht="15.75" customHeight="1" x14ac:dyDescent="0.25">
      <c r="B38" s="41" t="s">
        <v>187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</row>
    <row r="39" spans="2:166" ht="3.95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</row>
    <row r="40" spans="2:166" x14ac:dyDescent="0.25">
      <c r="B40" s="14" t="s">
        <v>39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</row>
    <row r="41" spans="2:166" x14ac:dyDescent="0.25">
      <c r="B41" s="14" t="s">
        <v>40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</row>
    <row r="42" spans="2:166" x14ac:dyDescent="0.25">
      <c r="B42" s="14" t="s">
        <v>41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</row>
    <row r="43" spans="2:166" x14ac:dyDescent="0.25">
      <c r="B43" s="14" t="s">
        <v>42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</row>
    <row r="44" spans="2:166" x14ac:dyDescent="0.25">
      <c r="B44" s="14" t="s">
        <v>43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41" t="s">
        <v>44</v>
      </c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</row>
    <row r="45" spans="2:166" x14ac:dyDescent="0.25">
      <c r="B45" s="39" t="s">
        <v>45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</row>
    <row r="46" spans="2:166" x14ac:dyDescent="0.25">
      <c r="B46" s="35" t="s">
        <v>46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</row>
    <row r="47" spans="2:166" x14ac:dyDescent="0.25">
      <c r="B47" s="35" t="s">
        <v>47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</row>
    <row r="48" spans="2:166" x14ac:dyDescent="0.25">
      <c r="B48" s="35" t="s">
        <v>48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</row>
    <row r="49" spans="2:166" ht="3.95" customHeight="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</row>
    <row r="50" spans="2:166" x14ac:dyDescent="0.25">
      <c r="B50" s="14" t="s">
        <v>49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</row>
    <row r="51" spans="2:166" ht="17.25" x14ac:dyDescent="0.25">
      <c r="B51" s="14" t="s">
        <v>50</v>
      </c>
      <c r="C51" s="14"/>
      <c r="BM51" s="36">
        <v>30124100</v>
      </c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</row>
    <row r="52" spans="2:166" ht="3.95" customHeight="1" x14ac:dyDescent="0.25"/>
    <row r="53" spans="2:166" x14ac:dyDescent="0.25">
      <c r="B53" s="14" t="s">
        <v>51</v>
      </c>
    </row>
    <row r="54" spans="2:166" x14ac:dyDescent="0.25">
      <c r="B54" s="14" t="s">
        <v>52</v>
      </c>
    </row>
    <row r="55" spans="2:166" ht="17.25" x14ac:dyDescent="0.25">
      <c r="B55" s="14" t="s">
        <v>53</v>
      </c>
      <c r="BM55" s="37">
        <v>15104319.58</v>
      </c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</row>
    <row r="56" spans="2:166" ht="3.95" customHeight="1" x14ac:dyDescent="0.25"/>
  </sheetData>
  <mergeCells count="38">
    <mergeCell ref="CO7:CR7"/>
    <mergeCell ref="CS7:CU7"/>
    <mergeCell ref="BI7:BJ7"/>
    <mergeCell ref="BK7:BN7"/>
    <mergeCell ref="BO7:BP7"/>
    <mergeCell ref="BQ7:CH7"/>
    <mergeCell ref="BI2:CE2"/>
    <mergeCell ref="BI3:DB3"/>
    <mergeCell ref="BM30:DB30"/>
    <mergeCell ref="B32:DB32"/>
    <mergeCell ref="B24:DB24"/>
    <mergeCell ref="BM15:DB15"/>
    <mergeCell ref="B16:DB16"/>
    <mergeCell ref="BM18:DB18"/>
    <mergeCell ref="BM13:DB13"/>
    <mergeCell ref="BI4:DB4"/>
    <mergeCell ref="BI5:CF5"/>
    <mergeCell ref="CH5:DB5"/>
    <mergeCell ref="CI7:CN7"/>
    <mergeCell ref="AM21:DB21"/>
    <mergeCell ref="B9:DB9"/>
    <mergeCell ref="B10:DB10"/>
    <mergeCell ref="B47:DB47"/>
    <mergeCell ref="B48:DB48"/>
    <mergeCell ref="BM51:DB51"/>
    <mergeCell ref="BM55:DB55"/>
    <mergeCell ref="BN11:BR11"/>
    <mergeCell ref="X11:AB11"/>
    <mergeCell ref="BY11:CC11"/>
    <mergeCell ref="B45:DB45"/>
    <mergeCell ref="BM28:DB28"/>
    <mergeCell ref="BM23:DB23"/>
    <mergeCell ref="BN34:DB34"/>
    <mergeCell ref="BN37:DB37"/>
    <mergeCell ref="Z44:DB44"/>
    <mergeCell ref="B35:DB35"/>
    <mergeCell ref="B38:DB38"/>
    <mergeCell ref="B46:DB46"/>
  </mergeCells>
  <pageMargins left="0.74803149606299213" right="0.27559055118110237" top="0.47244094488188981" bottom="0.51181102362204722" header="0.31496062992125984" footer="0.3937007874015748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H58"/>
  <sheetViews>
    <sheetView view="pageBreakPreview" topLeftCell="A22" zoomScaleSheetLayoutView="100" workbookViewId="0">
      <selection activeCell="CF22" sqref="CF22:DA22"/>
    </sheetView>
  </sheetViews>
  <sheetFormatPr defaultColWidth="10.140625" defaultRowHeight="16.5" x14ac:dyDescent="0.25"/>
  <cols>
    <col min="1" max="1" width="1.7109375" style="13" customWidth="1"/>
    <col min="2" max="99" width="0.85546875" style="13" customWidth="1"/>
    <col min="100" max="100" width="1.28515625" style="13" customWidth="1"/>
    <col min="101" max="105" width="0.85546875" style="13" customWidth="1"/>
    <col min="106" max="106" width="1.140625" style="13" customWidth="1"/>
    <col min="107" max="256" width="0.85546875" style="13" customWidth="1"/>
    <col min="257" max="16384" width="10.140625" style="13"/>
  </cols>
  <sheetData>
    <row r="1" spans="2:112" ht="16.5" customHeight="1" x14ac:dyDescent="0.25">
      <c r="B1" s="45" t="s">
        <v>54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</row>
    <row r="2" spans="2:112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</row>
    <row r="3" spans="2:112" x14ac:dyDescent="0.25">
      <c r="BI3" s="25"/>
      <c r="BJ3" s="25"/>
      <c r="BK3" s="25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K3" s="16"/>
      <c r="CL3" s="16"/>
      <c r="CM3" s="16"/>
      <c r="CP3" s="28" t="s">
        <v>55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2:112" x14ac:dyDescent="0.25">
      <c r="BI4" s="25"/>
      <c r="BJ4" s="25"/>
      <c r="BK4" s="25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K4" s="16"/>
      <c r="CL4" s="16"/>
      <c r="CM4" s="16"/>
      <c r="CP4" s="16"/>
      <c r="CQ4" s="27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2:112" x14ac:dyDescent="0.25">
      <c r="B5" s="67" t="s">
        <v>56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</row>
    <row r="6" spans="2:112" x14ac:dyDescent="0.25">
      <c r="B6" s="67" t="s">
        <v>57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</row>
    <row r="7" spans="2:112" x14ac:dyDescent="0.25">
      <c r="X7" s="13" t="s">
        <v>59</v>
      </c>
      <c r="AB7" s="13" t="s">
        <v>1</v>
      </c>
      <c r="AD7" s="69"/>
      <c r="AE7" s="69"/>
      <c r="AF7" s="69"/>
      <c r="AG7" s="69"/>
      <c r="AH7" s="69"/>
      <c r="AI7" s="13" t="s">
        <v>1</v>
      </c>
      <c r="AJ7" s="17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50">
        <v>20</v>
      </c>
      <c r="BR7" s="50"/>
      <c r="BS7" s="50"/>
      <c r="BT7" s="50"/>
      <c r="BU7" s="50"/>
      <c r="BV7" s="68"/>
      <c r="BW7" s="68"/>
      <c r="BX7" s="68"/>
      <c r="BY7" s="68"/>
      <c r="BZ7" s="68"/>
      <c r="CA7" s="11" t="s">
        <v>2</v>
      </c>
      <c r="CB7" s="16"/>
      <c r="CC7" s="16"/>
      <c r="CD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DG7" s="16"/>
      <c r="DH7" s="16"/>
    </row>
    <row r="8" spans="2:112" x14ac:dyDescent="0.25">
      <c r="B8" s="67" t="s">
        <v>58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</row>
    <row r="9" spans="2:112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</row>
    <row r="10" spans="2:112" ht="38.25" customHeight="1" x14ac:dyDescent="0.25">
      <c r="B10" s="64" t="s">
        <v>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6"/>
      <c r="CF10" s="63" t="s">
        <v>83</v>
      </c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</row>
    <row r="11" spans="2:112" s="23" customFormat="1" x14ac:dyDescent="0.25">
      <c r="B11" s="59" t="s">
        <v>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1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</row>
    <row r="12" spans="2:112" x14ac:dyDescent="0.25">
      <c r="B12" s="55" t="s">
        <v>11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7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</row>
    <row r="13" spans="2:112" s="24" customFormat="1" ht="35.25" customHeight="1" x14ac:dyDescent="0.25">
      <c r="B13" s="52" t="s">
        <v>60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4"/>
      <c r="CF13" s="58">
        <v>30124100</v>
      </c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</row>
    <row r="14" spans="2:112" x14ac:dyDescent="0.25">
      <c r="B14" s="55" t="s">
        <v>66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7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</row>
    <row r="15" spans="2:112" ht="51" customHeight="1" x14ac:dyDescent="0.25">
      <c r="B15" s="52" t="s">
        <v>62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4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</row>
    <row r="16" spans="2:112" ht="51.75" customHeight="1" x14ac:dyDescent="0.25">
      <c r="B16" s="52" t="s">
        <v>63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</row>
    <row r="17" spans="2:105" ht="54" customHeight="1" x14ac:dyDescent="0.25">
      <c r="B17" s="52" t="s">
        <v>64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4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</row>
    <row r="18" spans="2:105" ht="33.75" customHeight="1" x14ac:dyDescent="0.25">
      <c r="B18" s="52" t="s">
        <v>65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4"/>
      <c r="CF18" s="58">
        <v>30124100</v>
      </c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</row>
    <row r="19" spans="2:105" s="24" customFormat="1" ht="33.75" customHeight="1" x14ac:dyDescent="0.25">
      <c r="B19" s="52" t="s">
        <v>67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4"/>
      <c r="CF19" s="58">
        <v>45228419.579999998</v>
      </c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</row>
    <row r="20" spans="2:105" x14ac:dyDescent="0.25">
      <c r="B20" s="62" t="s">
        <v>66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7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</row>
    <row r="21" spans="2:105" ht="34.5" customHeight="1" x14ac:dyDescent="0.25">
      <c r="B21" s="52" t="s">
        <v>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4"/>
      <c r="CF21" s="58">
        <v>4177103.74</v>
      </c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</row>
    <row r="22" spans="2:105" ht="50.25" customHeight="1" x14ac:dyDescent="0.25">
      <c r="B22" s="52" t="s">
        <v>69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4"/>
      <c r="CF22" s="58">
        <v>390700</v>
      </c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</row>
    <row r="23" spans="2:105" x14ac:dyDescent="0.25">
      <c r="B23" s="52" t="s">
        <v>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4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</row>
    <row r="24" spans="2:105" s="23" customFormat="1" x14ac:dyDescent="0.25">
      <c r="B24" s="59" t="s">
        <v>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58" t="s">
        <v>177</v>
      </c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</row>
    <row r="25" spans="2:105" x14ac:dyDescent="0.25">
      <c r="B25" s="55" t="s">
        <v>11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7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</row>
    <row r="26" spans="2:105" x14ac:dyDescent="0.25">
      <c r="B26" s="52" t="s">
        <v>70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4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</row>
    <row r="27" spans="2:105" x14ac:dyDescent="0.25">
      <c r="B27" s="52" t="s">
        <v>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4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</row>
    <row r="28" spans="2:105" x14ac:dyDescent="0.25">
      <c r="B28" s="52" t="s">
        <v>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4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</row>
    <row r="29" spans="2:105" x14ac:dyDescent="0.25">
      <c r="B29" s="59" t="s">
        <v>10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1"/>
      <c r="CF29" s="58">
        <f>CF34+CF42</f>
        <v>439516.54</v>
      </c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</row>
    <row r="30" spans="2:105" x14ac:dyDescent="0.25">
      <c r="B30" s="62" t="s">
        <v>71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</row>
    <row r="31" spans="2:105" x14ac:dyDescent="0.25">
      <c r="B31" s="52" t="s">
        <v>72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4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</row>
    <row r="32" spans="2:105" x14ac:dyDescent="0.25">
      <c r="B32" s="52" t="s">
        <v>73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4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</row>
    <row r="33" spans="2:105" x14ac:dyDescent="0.25">
      <c r="B33" s="55" t="s">
        <v>66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7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</row>
    <row r="34" spans="2:105" ht="34.5" customHeight="1" x14ac:dyDescent="0.25">
      <c r="B34" s="52" t="s">
        <v>81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4"/>
      <c r="CF34" s="58">
        <f>CF36+CF37+CF38+CF39+CF40+CF41</f>
        <v>0</v>
      </c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</row>
    <row r="35" spans="2:105" x14ac:dyDescent="0.25">
      <c r="B35" s="55" t="s">
        <v>66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7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</row>
    <row r="36" spans="2:105" x14ac:dyDescent="0.25">
      <c r="B36" s="52" t="s">
        <v>74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4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</row>
    <row r="37" spans="2:105" x14ac:dyDescent="0.25">
      <c r="B37" s="52" t="s">
        <v>75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4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</row>
    <row r="38" spans="2:105" x14ac:dyDescent="0.25">
      <c r="B38" s="52" t="s">
        <v>76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4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</row>
    <row r="39" spans="2:105" x14ac:dyDescent="0.25">
      <c r="B39" s="52" t="s">
        <v>77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4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</row>
    <row r="40" spans="2:105" x14ac:dyDescent="0.25">
      <c r="B40" s="52" t="s">
        <v>78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4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</row>
    <row r="41" spans="2:105" x14ac:dyDescent="0.25">
      <c r="B41" s="52" t="s">
        <v>79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4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</row>
    <row r="42" spans="2:105" ht="52.5" customHeight="1" x14ac:dyDescent="0.25">
      <c r="B42" s="52" t="s">
        <v>80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4"/>
      <c r="CF42" s="58">
        <f>CF44+CF45+CF46+CF47+CF48+CF49</f>
        <v>439516.54</v>
      </c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</row>
    <row r="43" spans="2:105" x14ac:dyDescent="0.25">
      <c r="B43" s="55" t="s">
        <v>66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7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</row>
    <row r="44" spans="2:105" x14ac:dyDescent="0.25">
      <c r="B44" s="52" t="s">
        <v>74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4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</row>
    <row r="45" spans="2:105" x14ac:dyDescent="0.25">
      <c r="B45" s="52" t="s">
        <v>75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4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</row>
    <row r="46" spans="2:105" x14ac:dyDescent="0.25">
      <c r="B46" s="52" t="s">
        <v>76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4"/>
      <c r="CF46" s="58">
        <v>439516.54</v>
      </c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</row>
    <row r="47" spans="2:105" x14ac:dyDescent="0.25">
      <c r="B47" s="52" t="s">
        <v>77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4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</row>
    <row r="48" spans="2:105" x14ac:dyDescent="0.25">
      <c r="B48" s="52" t="s">
        <v>78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4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</row>
    <row r="49" spans="2:105" x14ac:dyDescent="0.25">
      <c r="B49" s="52" t="s">
        <v>79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4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</row>
    <row r="50" spans="2:105" x14ac:dyDescent="0.25">
      <c r="B50" s="52" t="s">
        <v>82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4"/>
      <c r="CF50" s="58">
        <v>0</v>
      </c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</row>
    <row r="51" spans="2:105" x14ac:dyDescent="0.25">
      <c r="B51" s="55" t="s">
        <v>66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7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</row>
    <row r="52" spans="2:105" x14ac:dyDescent="0.25">
      <c r="B52" s="52" t="s">
        <v>74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4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</row>
    <row r="53" spans="2:105" x14ac:dyDescent="0.25">
      <c r="B53" s="52" t="s">
        <v>75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4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</row>
    <row r="54" spans="2:105" x14ac:dyDescent="0.25">
      <c r="B54" s="52" t="s">
        <v>76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4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</row>
    <row r="55" spans="2:105" x14ac:dyDescent="0.25">
      <c r="B55" s="52" t="s">
        <v>77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4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</row>
    <row r="56" spans="2:105" x14ac:dyDescent="0.25">
      <c r="B56" s="52" t="s">
        <v>78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4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</row>
    <row r="57" spans="2:105" x14ac:dyDescent="0.25">
      <c r="B57" s="52" t="s">
        <v>79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4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</row>
    <row r="58" spans="2:105" ht="8.1" customHeigh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</row>
  </sheetData>
  <mergeCells count="104">
    <mergeCell ref="CF12:DA12"/>
    <mergeCell ref="CF13:DA13"/>
    <mergeCell ref="CF14:DA14"/>
    <mergeCell ref="B13:CE13"/>
    <mergeCell ref="B14:CE14"/>
    <mergeCell ref="B12:CE12"/>
    <mergeCell ref="CF10:DA10"/>
    <mergeCell ref="CF11:DA11"/>
    <mergeCell ref="B1:DA1"/>
    <mergeCell ref="B10:CE10"/>
    <mergeCell ref="B11:CE11"/>
    <mergeCell ref="B6:DA6"/>
    <mergeCell ref="B5:DA5"/>
    <mergeCell ref="B8:DA8"/>
    <mergeCell ref="BQ7:BU7"/>
    <mergeCell ref="BV7:BZ7"/>
    <mergeCell ref="AD7:AH7"/>
    <mergeCell ref="AK7:BP7"/>
    <mergeCell ref="CF18:DA18"/>
    <mergeCell ref="CF19:DA19"/>
    <mergeCell ref="CF20:DA20"/>
    <mergeCell ref="B18:CE18"/>
    <mergeCell ref="B19:CE19"/>
    <mergeCell ref="B20:CE20"/>
    <mergeCell ref="CF15:DA15"/>
    <mergeCell ref="CF16:DA16"/>
    <mergeCell ref="CF17:DA17"/>
    <mergeCell ref="B15:CE15"/>
    <mergeCell ref="B16:CE16"/>
    <mergeCell ref="B17:CE17"/>
    <mergeCell ref="CF25:DA25"/>
    <mergeCell ref="CF26:DA26"/>
    <mergeCell ref="CF28:DA28"/>
    <mergeCell ref="B25:CE25"/>
    <mergeCell ref="B26:CE26"/>
    <mergeCell ref="B28:CE28"/>
    <mergeCell ref="CF21:DA21"/>
    <mergeCell ref="CF23:DA23"/>
    <mergeCell ref="CF24:DA24"/>
    <mergeCell ref="B21:CE21"/>
    <mergeCell ref="B23:CE23"/>
    <mergeCell ref="B24:CE24"/>
    <mergeCell ref="B22:CE22"/>
    <mergeCell ref="CF22:DA22"/>
    <mergeCell ref="B31:CE31"/>
    <mergeCell ref="CF32:DA32"/>
    <mergeCell ref="CF29:DA29"/>
    <mergeCell ref="CF30:DA30"/>
    <mergeCell ref="CF31:DA31"/>
    <mergeCell ref="B29:CE29"/>
    <mergeCell ref="B30:CE30"/>
    <mergeCell ref="B27:CE27"/>
    <mergeCell ref="CF27:DA27"/>
    <mergeCell ref="B32:CE32"/>
    <mergeCell ref="CF38:DA38"/>
    <mergeCell ref="B38:CE38"/>
    <mergeCell ref="CF37:DA37"/>
    <mergeCell ref="B37:CE37"/>
    <mergeCell ref="CF36:DA36"/>
    <mergeCell ref="B36:CE36"/>
    <mergeCell ref="CF33:DA33"/>
    <mergeCell ref="B33:CE33"/>
    <mergeCell ref="B34:CE34"/>
    <mergeCell ref="CF34:DA34"/>
    <mergeCell ref="B35:CE35"/>
    <mergeCell ref="CF35:DA35"/>
    <mergeCell ref="CF43:DA43"/>
    <mergeCell ref="B43:CE43"/>
    <mergeCell ref="CF42:DA42"/>
    <mergeCell ref="B42:CE42"/>
    <mergeCell ref="CF41:DA41"/>
    <mergeCell ref="B41:CE41"/>
    <mergeCell ref="CF40:DA40"/>
    <mergeCell ref="B40:CE40"/>
    <mergeCell ref="CF39:DA39"/>
    <mergeCell ref="B39:CE39"/>
    <mergeCell ref="CF48:DA48"/>
    <mergeCell ref="B48:CE48"/>
    <mergeCell ref="CF47:DA47"/>
    <mergeCell ref="B47:CE47"/>
    <mergeCell ref="CF46:DA46"/>
    <mergeCell ref="B46:CE46"/>
    <mergeCell ref="CF45:DA45"/>
    <mergeCell ref="B45:CE45"/>
    <mergeCell ref="CF44:DA44"/>
    <mergeCell ref="B44:CE44"/>
    <mergeCell ref="CF52:DA52"/>
    <mergeCell ref="B52:CE52"/>
    <mergeCell ref="CF51:DA51"/>
    <mergeCell ref="B51:CE51"/>
    <mergeCell ref="CF50:DA50"/>
    <mergeCell ref="B50:CE50"/>
    <mergeCell ref="CF49:DA49"/>
    <mergeCell ref="CF57:DA57"/>
    <mergeCell ref="B57:CE57"/>
    <mergeCell ref="CF56:DA56"/>
    <mergeCell ref="B56:CE56"/>
    <mergeCell ref="CF55:DA55"/>
    <mergeCell ref="B55:CE55"/>
    <mergeCell ref="CF54:DA54"/>
    <mergeCell ref="B54:CE54"/>
    <mergeCell ref="CF53:DA53"/>
    <mergeCell ref="B53:CE53"/>
    <mergeCell ref="B49:CE49"/>
  </mergeCells>
  <pageMargins left="0.74803149606299213" right="0.27559055118110237" top="0.47244094488188981" bottom="0.51181102362204722" header="0.31496062992125984" footer="0.3937007874015748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J67"/>
  <sheetViews>
    <sheetView tabSelected="1" view="pageBreakPreview" zoomScaleSheetLayoutView="100" workbookViewId="0">
      <selection activeCell="AL59" sqref="AL59:BF59"/>
    </sheetView>
  </sheetViews>
  <sheetFormatPr defaultColWidth="10.140625" defaultRowHeight="15" x14ac:dyDescent="0.25"/>
  <cols>
    <col min="1" max="1" width="1.7109375" style="1" customWidth="1"/>
    <col min="2" max="256" width="0.85546875" style="1" customWidth="1"/>
    <col min="257" max="16384" width="10.140625" style="1"/>
  </cols>
  <sheetData>
    <row r="1" spans="2:166" ht="16.5" x14ac:dyDescent="0.25">
      <c r="EU1" s="28" t="s">
        <v>89</v>
      </c>
    </row>
    <row r="3" spans="2:166" ht="16.5" x14ac:dyDescent="0.25">
      <c r="B3" s="67" t="s">
        <v>56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</row>
    <row r="4" spans="2:166" ht="16.5" x14ac:dyDescent="0.25">
      <c r="B4" s="67" t="s">
        <v>88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</row>
    <row r="5" spans="2:166" ht="16.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AZ5" s="13" t="s">
        <v>59</v>
      </c>
      <c r="BA5" s="13"/>
      <c r="BB5" s="13"/>
      <c r="BC5" s="13"/>
      <c r="BD5" s="13" t="s">
        <v>1</v>
      </c>
      <c r="BE5" s="13"/>
      <c r="BF5" s="69"/>
      <c r="BG5" s="69"/>
      <c r="BH5" s="69"/>
      <c r="BI5" s="69"/>
      <c r="BJ5" s="69"/>
      <c r="BK5" s="13" t="s">
        <v>1</v>
      </c>
      <c r="BL5" s="17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50">
        <v>20</v>
      </c>
      <c r="CT5" s="50"/>
      <c r="CU5" s="50"/>
      <c r="CV5" s="50"/>
      <c r="CW5" s="50"/>
      <c r="CX5" s="68"/>
      <c r="CY5" s="68"/>
      <c r="CZ5" s="68"/>
      <c r="DA5" s="68"/>
      <c r="DB5" s="68"/>
      <c r="DC5" s="11" t="s">
        <v>2</v>
      </c>
      <c r="DD5" s="16"/>
      <c r="DE5" s="16"/>
      <c r="DF5" s="9"/>
      <c r="DG5" s="9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</row>
    <row r="6" spans="2:166" ht="6.7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2:166" s="5" customFormat="1" ht="32.25" customHeight="1" x14ac:dyDescent="0.25">
      <c r="B7" s="76" t="s">
        <v>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8"/>
      <c r="AD7" s="76" t="s">
        <v>90</v>
      </c>
      <c r="AE7" s="77"/>
      <c r="AF7" s="77"/>
      <c r="AG7" s="77"/>
      <c r="AH7" s="77"/>
      <c r="AI7" s="77"/>
      <c r="AJ7" s="77"/>
      <c r="AK7" s="78"/>
      <c r="AL7" s="76" t="s">
        <v>91</v>
      </c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8"/>
      <c r="BG7" s="88" t="s">
        <v>92</v>
      </c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29"/>
      <c r="FI7" s="29"/>
      <c r="FJ7" s="29"/>
    </row>
    <row r="8" spans="2:166" s="5" customFormat="1" x14ac:dyDescent="0.25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7"/>
      <c r="AD8" s="95"/>
      <c r="AE8" s="96"/>
      <c r="AF8" s="96"/>
      <c r="AG8" s="96"/>
      <c r="AH8" s="96"/>
      <c r="AI8" s="96"/>
      <c r="AJ8" s="96"/>
      <c r="AK8" s="97"/>
      <c r="AL8" s="95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88" t="s">
        <v>93</v>
      </c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 t="s">
        <v>66</v>
      </c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</row>
    <row r="9" spans="2:166" s="5" customFormat="1" ht="48.75" customHeight="1" x14ac:dyDescent="0.25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7"/>
      <c r="AD9" s="95"/>
      <c r="AE9" s="96"/>
      <c r="AF9" s="96"/>
      <c r="AG9" s="96"/>
      <c r="AH9" s="96"/>
      <c r="AI9" s="96"/>
      <c r="AJ9" s="96"/>
      <c r="AK9" s="97"/>
      <c r="AL9" s="95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7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94" t="s">
        <v>94</v>
      </c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 t="s">
        <v>95</v>
      </c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 t="s">
        <v>96</v>
      </c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 t="s">
        <v>97</v>
      </c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 t="s">
        <v>98</v>
      </c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</row>
    <row r="10" spans="2:166" s="5" customFormat="1" ht="57" customHeight="1" x14ac:dyDescent="0.2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1"/>
      <c r="AD10" s="79"/>
      <c r="AE10" s="80"/>
      <c r="AF10" s="80"/>
      <c r="AG10" s="80"/>
      <c r="AH10" s="80"/>
      <c r="AI10" s="80"/>
      <c r="AJ10" s="80"/>
      <c r="AK10" s="81"/>
      <c r="AL10" s="79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 t="s">
        <v>99</v>
      </c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 t="s">
        <v>100</v>
      </c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</row>
    <row r="11" spans="2:166" s="5" customFormat="1" x14ac:dyDescent="0.25">
      <c r="B11" s="90">
        <v>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90">
        <v>2</v>
      </c>
      <c r="AE11" s="91"/>
      <c r="AF11" s="91"/>
      <c r="AG11" s="91"/>
      <c r="AH11" s="91"/>
      <c r="AI11" s="91"/>
      <c r="AJ11" s="91"/>
      <c r="AK11" s="92"/>
      <c r="AL11" s="90">
        <v>3</v>
      </c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88">
        <v>4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>
        <v>5</v>
      </c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93" t="s">
        <v>131</v>
      </c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88">
        <v>6</v>
      </c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>
        <v>7</v>
      </c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>
        <v>8</v>
      </c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>
        <v>9</v>
      </c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</row>
    <row r="12" spans="2:166" s="5" customFormat="1" ht="30" customHeight="1" x14ac:dyDescent="0.25">
      <c r="B12" s="98" t="s">
        <v>101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88">
        <v>100</v>
      </c>
      <c r="AE12" s="88"/>
      <c r="AF12" s="88"/>
      <c r="AG12" s="88"/>
      <c r="AH12" s="88"/>
      <c r="AI12" s="88"/>
      <c r="AJ12" s="88"/>
      <c r="AK12" s="88"/>
      <c r="AL12" s="83" t="s">
        <v>176</v>
      </c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86">
        <f>BV12+ED15+CK12</f>
        <v>77592300</v>
      </c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>
        <f>BV21</f>
        <v>55489500</v>
      </c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>
        <f>CK21</f>
        <v>0</v>
      </c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</row>
    <row r="13" spans="2:166" s="5" customFormat="1" x14ac:dyDescent="0.25">
      <c r="B13" s="87" t="s">
        <v>66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88"/>
      <c r="AF13" s="88"/>
      <c r="AG13" s="88"/>
      <c r="AH13" s="88"/>
      <c r="AI13" s="88"/>
      <c r="AJ13" s="88"/>
      <c r="AK13" s="88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</row>
    <row r="14" spans="2:166" s="5" customFormat="1" ht="24.75" customHeight="1" x14ac:dyDescent="0.25">
      <c r="B14" s="87" t="s">
        <v>102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8">
        <v>110</v>
      </c>
      <c r="AE14" s="88"/>
      <c r="AF14" s="88"/>
      <c r="AG14" s="88"/>
      <c r="AH14" s="88"/>
      <c r="AI14" s="88"/>
      <c r="AJ14" s="88"/>
      <c r="AK14" s="88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</row>
    <row r="15" spans="2:166" s="5" customFormat="1" ht="30" customHeight="1" x14ac:dyDescent="0.25">
      <c r="B15" s="87" t="s">
        <v>103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8">
        <v>120</v>
      </c>
      <c r="AE15" s="88"/>
      <c r="AF15" s="88"/>
      <c r="AG15" s="88"/>
      <c r="AH15" s="88"/>
      <c r="AI15" s="88"/>
      <c r="AJ15" s="88"/>
      <c r="AK15" s="88"/>
      <c r="AL15" s="83" t="s">
        <v>176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5"/>
      <c r="BG15" s="86">
        <f>ED15</f>
        <v>22102800</v>
      </c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6">
        <f>ED21</f>
        <v>22102800</v>
      </c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</row>
    <row r="16" spans="2:166" s="5" customFormat="1" ht="43.5" customHeight="1" x14ac:dyDescent="0.25">
      <c r="B16" s="87" t="s">
        <v>104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8">
        <v>130</v>
      </c>
      <c r="AE16" s="88"/>
      <c r="AF16" s="88"/>
      <c r="AG16" s="88"/>
      <c r="AH16" s="88"/>
      <c r="AI16" s="88"/>
      <c r="AJ16" s="88"/>
      <c r="AK16" s="88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</row>
    <row r="17" spans="2:163" s="5" customFormat="1" ht="93.75" customHeight="1" x14ac:dyDescent="0.25">
      <c r="B17" s="87" t="s">
        <v>105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8">
        <v>140</v>
      </c>
      <c r="AE17" s="88"/>
      <c r="AF17" s="88"/>
      <c r="AG17" s="88"/>
      <c r="AH17" s="88"/>
      <c r="AI17" s="88"/>
      <c r="AJ17" s="88"/>
      <c r="AK17" s="88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</row>
    <row r="18" spans="2:163" s="5" customFormat="1" ht="41.25" customHeight="1" x14ac:dyDescent="0.25">
      <c r="B18" s="87" t="s">
        <v>106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8">
        <v>150</v>
      </c>
      <c r="AE18" s="88"/>
      <c r="AF18" s="88"/>
      <c r="AG18" s="88"/>
      <c r="AH18" s="88"/>
      <c r="AI18" s="88"/>
      <c r="AJ18" s="88"/>
      <c r="AK18" s="88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6">
        <f>CK21</f>
        <v>0</v>
      </c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</row>
    <row r="19" spans="2:163" s="5" customFormat="1" x14ac:dyDescent="0.25">
      <c r="B19" s="87" t="s">
        <v>107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8">
        <v>160</v>
      </c>
      <c r="AE19" s="88"/>
      <c r="AF19" s="88"/>
      <c r="AG19" s="88"/>
      <c r="AH19" s="88"/>
      <c r="AI19" s="88"/>
      <c r="AJ19" s="88"/>
      <c r="AK19" s="88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</row>
    <row r="20" spans="2:163" s="5" customFormat="1" ht="30" customHeight="1" x14ac:dyDescent="0.25">
      <c r="B20" s="87" t="s">
        <v>108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8">
        <v>170</v>
      </c>
      <c r="AE20" s="88"/>
      <c r="AF20" s="88"/>
      <c r="AG20" s="88"/>
      <c r="AH20" s="88"/>
      <c r="AI20" s="88"/>
      <c r="AJ20" s="88"/>
      <c r="AK20" s="88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</row>
    <row r="21" spans="2:163" s="5" customFormat="1" ht="30" customHeight="1" x14ac:dyDescent="0.25">
      <c r="B21" s="98" t="s">
        <v>109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88">
        <v>200</v>
      </c>
      <c r="AE21" s="88"/>
      <c r="AF21" s="88"/>
      <c r="AG21" s="88"/>
      <c r="AH21" s="88"/>
      <c r="AI21" s="88"/>
      <c r="AJ21" s="88"/>
      <c r="AK21" s="88"/>
      <c r="AL21" s="83" t="s">
        <v>135</v>
      </c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5"/>
      <c r="BG21" s="86">
        <f>BG23+BG28+BG29+BG39</f>
        <v>77592300</v>
      </c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>
        <f>BV25+BV26+BV29+BV39</f>
        <v>55489500</v>
      </c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>
        <f>CK25+CK26+CK29+CK39</f>
        <v>0</v>
      </c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6">
        <f>ED23+ED28+ED29+ED39</f>
        <v>22102800</v>
      </c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</row>
    <row r="22" spans="2:163" s="5" customFormat="1" x14ac:dyDescent="0.25">
      <c r="B22" s="87" t="s">
        <v>66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8"/>
      <c r="AE22" s="88"/>
      <c r="AF22" s="88"/>
      <c r="AG22" s="88"/>
      <c r="AH22" s="88"/>
      <c r="AI22" s="88"/>
      <c r="AJ22" s="88"/>
      <c r="AK22" s="88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</row>
    <row r="23" spans="2:163" s="5" customFormat="1" ht="30" customHeight="1" x14ac:dyDescent="0.25">
      <c r="B23" s="87" t="s">
        <v>110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>
        <v>210</v>
      </c>
      <c r="AE23" s="88"/>
      <c r="AF23" s="88"/>
      <c r="AG23" s="88"/>
      <c r="AH23" s="88"/>
      <c r="AI23" s="88"/>
      <c r="AJ23" s="88"/>
      <c r="AK23" s="88"/>
      <c r="AL23" s="83" t="s">
        <v>136</v>
      </c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5"/>
      <c r="BG23" s="86">
        <f>BV23+ED23</f>
        <v>44776700</v>
      </c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>
        <f>BV25+BV26</f>
        <v>44596700</v>
      </c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6">
        <f>ED24+ED25+ED26+ED27</f>
        <v>180000</v>
      </c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</row>
    <row r="24" spans="2:163" s="5" customFormat="1" x14ac:dyDescent="0.25">
      <c r="B24" s="87" t="s">
        <v>183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8"/>
      <c r="AE24" s="88"/>
      <c r="AF24" s="88"/>
      <c r="AG24" s="88"/>
      <c r="AH24" s="88"/>
      <c r="AI24" s="88"/>
      <c r="AJ24" s="88"/>
      <c r="AK24" s="88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</row>
    <row r="25" spans="2:163" s="5" customFormat="1" ht="30" customHeight="1" x14ac:dyDescent="0.25">
      <c r="B25" s="70" t="s">
        <v>137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  <c r="AD25" s="76">
        <v>211</v>
      </c>
      <c r="AE25" s="77"/>
      <c r="AF25" s="77"/>
      <c r="AG25" s="77"/>
      <c r="AH25" s="77"/>
      <c r="AI25" s="77"/>
      <c r="AJ25" s="77"/>
      <c r="AK25" s="78"/>
      <c r="AL25" s="83" t="s">
        <v>201</v>
      </c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5"/>
      <c r="BG25" s="86">
        <f>BV25</f>
        <v>34252400</v>
      </c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>
        <v>34252400</v>
      </c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</row>
    <row r="26" spans="2:163" s="5" customFormat="1" ht="30" customHeight="1" x14ac:dyDescent="0.25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  <c r="AD26" s="79"/>
      <c r="AE26" s="80"/>
      <c r="AF26" s="80"/>
      <c r="AG26" s="80"/>
      <c r="AH26" s="80"/>
      <c r="AI26" s="80"/>
      <c r="AJ26" s="80"/>
      <c r="AK26" s="81"/>
      <c r="AL26" s="83" t="s">
        <v>202</v>
      </c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5"/>
      <c r="BG26" s="86">
        <f>BV26</f>
        <v>10344300</v>
      </c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>
        <v>10344300</v>
      </c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</row>
    <row r="27" spans="2:163" s="5" customFormat="1" ht="30" customHeight="1" x14ac:dyDescent="0.25">
      <c r="B27" s="87" t="s">
        <v>111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8">
        <v>212</v>
      </c>
      <c r="AE27" s="88"/>
      <c r="AF27" s="88"/>
      <c r="AG27" s="88"/>
      <c r="AH27" s="88"/>
      <c r="AI27" s="88"/>
      <c r="AJ27" s="88"/>
      <c r="AK27" s="88"/>
      <c r="AL27" s="83" t="s">
        <v>203</v>
      </c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5"/>
      <c r="BG27" s="86">
        <f>ED27</f>
        <v>180000</v>
      </c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>
        <f>60000+120000</f>
        <v>180000</v>
      </c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</row>
    <row r="28" spans="2:163" s="5" customFormat="1" ht="30" customHeight="1" x14ac:dyDescent="0.25">
      <c r="B28" s="87" t="s">
        <v>112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8">
        <v>220</v>
      </c>
      <c r="AE28" s="88"/>
      <c r="AF28" s="88"/>
      <c r="AG28" s="88"/>
      <c r="AH28" s="88"/>
      <c r="AI28" s="88"/>
      <c r="AJ28" s="88"/>
      <c r="AK28" s="88"/>
      <c r="AL28" s="83" t="s">
        <v>204</v>
      </c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5"/>
      <c r="BG28" s="86">
        <f>ED28</f>
        <v>570000</v>
      </c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6">
        <v>570000</v>
      </c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</row>
    <row r="29" spans="2:163" s="5" customFormat="1" ht="30" customHeight="1" x14ac:dyDescent="0.25">
      <c r="B29" s="87" t="s">
        <v>200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8">
        <v>230</v>
      </c>
      <c r="AE29" s="88"/>
      <c r="AF29" s="88"/>
      <c r="AG29" s="88"/>
      <c r="AH29" s="88"/>
      <c r="AI29" s="88"/>
      <c r="AJ29" s="88"/>
      <c r="AK29" s="88"/>
      <c r="AL29" s="83" t="s">
        <v>205</v>
      </c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5"/>
      <c r="BG29" s="86">
        <f>BV29+ED29</f>
        <v>1140000</v>
      </c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>
        <f>BV31+BV32+BV33+BV34</f>
        <v>840000</v>
      </c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6">
        <f>ED36</f>
        <v>300000</v>
      </c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</row>
    <row r="30" spans="2:163" s="5" customFormat="1" x14ac:dyDescent="0.25">
      <c r="B30" s="87" t="s">
        <v>11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8"/>
      <c r="AE30" s="88"/>
      <c r="AF30" s="88"/>
      <c r="AG30" s="88"/>
      <c r="AH30" s="88"/>
      <c r="AI30" s="88"/>
      <c r="AJ30" s="88"/>
      <c r="AK30" s="88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</row>
    <row r="31" spans="2:163" s="5" customFormat="1" ht="30" customHeight="1" x14ac:dyDescent="0.25">
      <c r="B31" s="87" t="s">
        <v>198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>
        <v>231</v>
      </c>
      <c r="AE31" s="88"/>
      <c r="AF31" s="88"/>
      <c r="AG31" s="88"/>
      <c r="AH31" s="88"/>
      <c r="AI31" s="88"/>
      <c r="AJ31" s="88"/>
      <c r="AK31" s="88"/>
      <c r="AL31" s="83" t="s">
        <v>206</v>
      </c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5"/>
      <c r="BG31" s="86">
        <f>BV31+ED31</f>
        <v>660000</v>
      </c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2">
        <v>660000</v>
      </c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</row>
    <row r="32" spans="2:163" s="5" customFormat="1" ht="34.5" customHeight="1" x14ac:dyDescent="0.25">
      <c r="B32" s="87" t="s">
        <v>199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8">
        <v>232</v>
      </c>
      <c r="AE32" s="88"/>
      <c r="AF32" s="88"/>
      <c r="AG32" s="88"/>
      <c r="AH32" s="88"/>
      <c r="AI32" s="88"/>
      <c r="AJ32" s="88"/>
      <c r="AK32" s="88"/>
      <c r="AL32" s="83" t="s">
        <v>206</v>
      </c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5"/>
      <c r="BG32" s="86">
        <f t="shared" ref="BG32:BG36" si="0">BV32+ED32</f>
        <v>60000</v>
      </c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2">
        <v>60000</v>
      </c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</row>
    <row r="33" spans="2:163" s="5" customFormat="1" ht="30" customHeight="1" x14ac:dyDescent="0.25">
      <c r="B33" s="87" t="s">
        <v>113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8">
        <v>233</v>
      </c>
      <c r="AE33" s="88"/>
      <c r="AF33" s="88"/>
      <c r="AG33" s="88"/>
      <c r="AH33" s="88"/>
      <c r="AI33" s="88"/>
      <c r="AJ33" s="88"/>
      <c r="AK33" s="88"/>
      <c r="AL33" s="83" t="s">
        <v>207</v>
      </c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5"/>
      <c r="BG33" s="86">
        <f t="shared" si="0"/>
        <v>10000</v>
      </c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2">
        <v>10000</v>
      </c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</row>
    <row r="34" spans="2:163" s="5" customFormat="1" ht="28.5" customHeight="1" x14ac:dyDescent="0.25">
      <c r="B34" s="87" t="s">
        <v>139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8">
        <v>234</v>
      </c>
      <c r="AE34" s="88"/>
      <c r="AF34" s="88"/>
      <c r="AG34" s="88"/>
      <c r="AH34" s="88"/>
      <c r="AI34" s="88"/>
      <c r="AJ34" s="88"/>
      <c r="AK34" s="88"/>
      <c r="AL34" s="83" t="s">
        <v>207</v>
      </c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5"/>
      <c r="BG34" s="86">
        <f t="shared" si="0"/>
        <v>110000</v>
      </c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2">
        <v>110000</v>
      </c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</row>
    <row r="35" spans="2:163" s="5" customFormat="1" ht="30" customHeight="1" x14ac:dyDescent="0.25">
      <c r="B35" s="87" t="s">
        <v>114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8">
        <v>235</v>
      </c>
      <c r="AE35" s="88"/>
      <c r="AF35" s="88"/>
      <c r="AG35" s="88"/>
      <c r="AH35" s="88"/>
      <c r="AI35" s="88"/>
      <c r="AJ35" s="88"/>
      <c r="AK35" s="88"/>
      <c r="AL35" s="83" t="s">
        <v>208</v>
      </c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5"/>
      <c r="BG35" s="86">
        <f t="shared" si="0"/>
        <v>0</v>
      </c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</row>
    <row r="36" spans="2:163" s="5" customFormat="1" ht="27" customHeight="1" x14ac:dyDescent="0.25">
      <c r="B36" s="87" t="s">
        <v>115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8">
        <v>236</v>
      </c>
      <c r="AE36" s="88"/>
      <c r="AF36" s="88"/>
      <c r="AG36" s="88"/>
      <c r="AH36" s="88"/>
      <c r="AI36" s="88"/>
      <c r="AJ36" s="88"/>
      <c r="AK36" s="88"/>
      <c r="AL36" s="83" t="s">
        <v>209</v>
      </c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5"/>
      <c r="BG36" s="86">
        <f t="shared" si="0"/>
        <v>300000</v>
      </c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>
        <v>300000</v>
      </c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</row>
    <row r="37" spans="2:163" s="5" customFormat="1" ht="30" customHeight="1" x14ac:dyDescent="0.25">
      <c r="B37" s="87" t="s">
        <v>116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8">
        <v>240</v>
      </c>
      <c r="AE37" s="88"/>
      <c r="AF37" s="88"/>
      <c r="AG37" s="88"/>
      <c r="AH37" s="88"/>
      <c r="AI37" s="88"/>
      <c r="AJ37" s="88"/>
      <c r="AK37" s="88"/>
      <c r="AL37" s="83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5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</row>
    <row r="38" spans="2:163" s="5" customFormat="1" ht="41.25" customHeight="1" x14ac:dyDescent="0.25">
      <c r="B38" s="87" t="s">
        <v>117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8">
        <v>250</v>
      </c>
      <c r="AE38" s="88"/>
      <c r="AF38" s="88"/>
      <c r="AG38" s="88"/>
      <c r="AH38" s="88"/>
      <c r="AI38" s="88"/>
      <c r="AJ38" s="88"/>
      <c r="AK38" s="88"/>
      <c r="AL38" s="83" t="s">
        <v>208</v>
      </c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5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</row>
    <row r="39" spans="2:163" s="5" customFormat="1" ht="26.25" customHeight="1" x14ac:dyDescent="0.25">
      <c r="B39" s="87" t="s">
        <v>118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8">
        <v>260</v>
      </c>
      <c r="AE39" s="88"/>
      <c r="AF39" s="88"/>
      <c r="AG39" s="88"/>
      <c r="AH39" s="88"/>
      <c r="AI39" s="88"/>
      <c r="AJ39" s="88"/>
      <c r="AK39" s="88"/>
      <c r="AL39" s="83" t="s">
        <v>210</v>
      </c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5"/>
      <c r="BG39" s="86">
        <f>BV39+ED39</f>
        <v>31105600</v>
      </c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>
        <f>BV41+BV42+BV43+BV46+BV48+BV52+BV49+BV54+BV56</f>
        <v>10052800</v>
      </c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>
        <f>CK41+CK42+CK43+CK46+CK48+CK52+CK49</f>
        <v>0</v>
      </c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6">
        <f>ED41+ED42+ED46+ED48+ED50+ED52+ED54+ED56</f>
        <v>21052800</v>
      </c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</row>
    <row r="40" spans="2:163" s="5" customFormat="1" x14ac:dyDescent="0.25">
      <c r="B40" s="87" t="s">
        <v>11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8"/>
      <c r="AE40" s="88"/>
      <c r="AF40" s="88"/>
      <c r="AG40" s="88"/>
      <c r="AH40" s="88"/>
      <c r="AI40" s="88"/>
      <c r="AJ40" s="88"/>
      <c r="AK40" s="88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</row>
    <row r="41" spans="2:163" s="5" customFormat="1" ht="27" customHeight="1" x14ac:dyDescent="0.25">
      <c r="B41" s="87" t="s">
        <v>132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8">
        <v>261</v>
      </c>
      <c r="AE41" s="88"/>
      <c r="AF41" s="88"/>
      <c r="AG41" s="88"/>
      <c r="AH41" s="88"/>
      <c r="AI41" s="88"/>
      <c r="AJ41" s="88"/>
      <c r="AK41" s="88"/>
      <c r="AL41" s="83" t="s">
        <v>211</v>
      </c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5"/>
      <c r="BG41" s="86">
        <f>BV41+ED41</f>
        <v>164000</v>
      </c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2">
        <v>20000</v>
      </c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>
        <v>144000</v>
      </c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</row>
    <row r="42" spans="2:163" s="5" customFormat="1" ht="30" customHeight="1" x14ac:dyDescent="0.25">
      <c r="B42" s="87" t="s">
        <v>119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8">
        <v>262</v>
      </c>
      <c r="AE42" s="88"/>
      <c r="AF42" s="88"/>
      <c r="AG42" s="88"/>
      <c r="AH42" s="88"/>
      <c r="AI42" s="88"/>
      <c r="AJ42" s="88"/>
      <c r="AK42" s="88"/>
      <c r="AL42" s="83" t="s">
        <v>211</v>
      </c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5"/>
      <c r="BG42" s="86">
        <f t="shared" ref="BG42:BG52" si="1">BV42+ED42</f>
        <v>10200</v>
      </c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2">
        <v>2200</v>
      </c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>
        <v>8000</v>
      </c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</row>
    <row r="43" spans="2:163" s="5" customFormat="1" ht="30" customHeight="1" x14ac:dyDescent="0.25">
      <c r="B43" s="87" t="s">
        <v>120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8">
        <v>263</v>
      </c>
      <c r="AE43" s="88"/>
      <c r="AF43" s="88"/>
      <c r="AG43" s="88"/>
      <c r="AH43" s="88"/>
      <c r="AI43" s="88"/>
      <c r="AJ43" s="88"/>
      <c r="AK43" s="88"/>
      <c r="AL43" s="83" t="s">
        <v>212</v>
      </c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5"/>
      <c r="BG43" s="86">
        <f t="shared" si="1"/>
        <v>7300000</v>
      </c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2">
        <v>7300000</v>
      </c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</row>
    <row r="44" spans="2:163" s="5" customFormat="1" ht="30" customHeight="1" x14ac:dyDescent="0.25">
      <c r="B44" s="87" t="s">
        <v>121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8">
        <v>264</v>
      </c>
      <c r="AE44" s="88"/>
      <c r="AF44" s="88"/>
      <c r="AG44" s="88"/>
      <c r="AH44" s="88"/>
      <c r="AI44" s="88"/>
      <c r="AJ44" s="88"/>
      <c r="AK44" s="88"/>
      <c r="AL44" s="83" t="s">
        <v>212</v>
      </c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5"/>
      <c r="BG44" s="86">
        <f t="shared" si="1"/>
        <v>0</v>
      </c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</row>
    <row r="45" spans="2:163" s="5" customFormat="1" ht="30" customHeight="1" x14ac:dyDescent="0.25">
      <c r="B45" s="70" t="s">
        <v>138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2"/>
      <c r="AD45" s="76">
        <v>265</v>
      </c>
      <c r="AE45" s="77"/>
      <c r="AF45" s="77"/>
      <c r="AG45" s="77"/>
      <c r="AH45" s="77"/>
      <c r="AI45" s="77"/>
      <c r="AJ45" s="77"/>
      <c r="AK45" s="78"/>
      <c r="AL45" s="83" t="s">
        <v>213</v>
      </c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5"/>
      <c r="BG45" s="86">
        <f t="shared" si="1"/>
        <v>0</v>
      </c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</row>
    <row r="46" spans="2:163" s="5" customFormat="1" ht="27" customHeight="1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5"/>
      <c r="AD46" s="79"/>
      <c r="AE46" s="80"/>
      <c r="AF46" s="80"/>
      <c r="AG46" s="80"/>
      <c r="AH46" s="80"/>
      <c r="AI46" s="80"/>
      <c r="AJ46" s="80"/>
      <c r="AK46" s="81"/>
      <c r="AL46" s="83" t="s">
        <v>212</v>
      </c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5"/>
      <c r="BG46" s="86">
        <f t="shared" si="1"/>
        <v>1392000</v>
      </c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2">
        <v>50000</v>
      </c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>
        <v>1342000</v>
      </c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</row>
    <row r="47" spans="2:163" s="5" customFormat="1" ht="30" customHeight="1" x14ac:dyDescent="0.25">
      <c r="B47" s="70" t="s">
        <v>122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  <c r="AD47" s="76">
        <v>266</v>
      </c>
      <c r="AE47" s="77"/>
      <c r="AF47" s="77"/>
      <c r="AG47" s="77"/>
      <c r="AH47" s="77"/>
      <c r="AI47" s="77"/>
      <c r="AJ47" s="77"/>
      <c r="AK47" s="78"/>
      <c r="AL47" s="83" t="s">
        <v>214</v>
      </c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5"/>
      <c r="BG47" s="86">
        <f t="shared" si="1"/>
        <v>0</v>
      </c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</row>
    <row r="48" spans="2:163" s="5" customFormat="1" ht="27" customHeight="1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5"/>
      <c r="AD48" s="79"/>
      <c r="AE48" s="80"/>
      <c r="AF48" s="80"/>
      <c r="AG48" s="80"/>
      <c r="AH48" s="80"/>
      <c r="AI48" s="80"/>
      <c r="AJ48" s="80"/>
      <c r="AK48" s="81"/>
      <c r="AL48" s="83" t="s">
        <v>212</v>
      </c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5"/>
      <c r="BG48" s="86">
        <f t="shared" si="1"/>
        <v>17951900</v>
      </c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2">
        <v>2540000</v>
      </c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>
        <v>15411900</v>
      </c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</row>
    <row r="49" spans="2:163" s="5" customFormat="1" ht="30" customHeight="1" x14ac:dyDescent="0.25">
      <c r="B49" s="70" t="s">
        <v>123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  <c r="AD49" s="76">
        <v>267</v>
      </c>
      <c r="AE49" s="77"/>
      <c r="AF49" s="77"/>
      <c r="AG49" s="77"/>
      <c r="AH49" s="77"/>
      <c r="AI49" s="77"/>
      <c r="AJ49" s="77"/>
      <c r="AK49" s="78"/>
      <c r="AL49" s="83" t="s">
        <v>212</v>
      </c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5"/>
      <c r="BG49" s="86">
        <f t="shared" si="1"/>
        <v>0</v>
      </c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</row>
    <row r="50" spans="2:163" s="5" customFormat="1" ht="27.75" customHeight="1" x14ac:dyDescent="0.25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5"/>
      <c r="AD50" s="79"/>
      <c r="AE50" s="80"/>
      <c r="AF50" s="80"/>
      <c r="AG50" s="80"/>
      <c r="AH50" s="80"/>
      <c r="AI50" s="80"/>
      <c r="AJ50" s="80"/>
      <c r="AK50" s="81"/>
      <c r="AL50" s="83" t="s">
        <v>212</v>
      </c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5"/>
      <c r="BG50" s="86">
        <f t="shared" si="1"/>
        <v>1230000</v>
      </c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>
        <v>1230000</v>
      </c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</row>
    <row r="51" spans="2:163" s="5" customFormat="1" ht="27" customHeight="1" x14ac:dyDescent="0.25">
      <c r="B51" s="70" t="s">
        <v>124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2"/>
      <c r="AD51" s="76">
        <v>268</v>
      </c>
      <c r="AE51" s="77"/>
      <c r="AF51" s="77"/>
      <c r="AG51" s="77"/>
      <c r="AH51" s="77"/>
      <c r="AI51" s="77"/>
      <c r="AJ51" s="77"/>
      <c r="AK51" s="78"/>
      <c r="AL51" s="83" t="s">
        <v>214</v>
      </c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5"/>
      <c r="BG51" s="86">
        <f t="shared" si="1"/>
        <v>0</v>
      </c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</row>
    <row r="52" spans="2:163" s="5" customFormat="1" ht="25.5" customHeight="1" x14ac:dyDescent="0.25"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5"/>
      <c r="AD52" s="79"/>
      <c r="AE52" s="80"/>
      <c r="AF52" s="80"/>
      <c r="AG52" s="80"/>
      <c r="AH52" s="80"/>
      <c r="AI52" s="80"/>
      <c r="AJ52" s="80"/>
      <c r="AK52" s="81"/>
      <c r="AL52" s="83" t="s">
        <v>211</v>
      </c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5"/>
      <c r="BG52" s="86">
        <f t="shared" si="1"/>
        <v>1654400</v>
      </c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2">
        <v>10000</v>
      </c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>
        <v>1644400</v>
      </c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</row>
    <row r="53" spans="2:163" s="5" customFormat="1" ht="30" customHeight="1" x14ac:dyDescent="0.25">
      <c r="B53" s="76" t="s">
        <v>192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8"/>
      <c r="AD53" s="76"/>
      <c r="AE53" s="77"/>
      <c r="AF53" s="77"/>
      <c r="AG53" s="77"/>
      <c r="AH53" s="77"/>
      <c r="AI53" s="77"/>
      <c r="AJ53" s="77"/>
      <c r="AK53" s="78"/>
      <c r="AL53" s="83" t="s">
        <v>212</v>
      </c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5"/>
      <c r="BG53" s="86">
        <f t="shared" ref="BG53:BG54" si="2">BV53+ED53</f>
        <v>0</v>
      </c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</row>
    <row r="54" spans="2:163" s="5" customFormat="1" ht="25.5" customHeight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1"/>
      <c r="AD54" s="79"/>
      <c r="AE54" s="80"/>
      <c r="AF54" s="80"/>
      <c r="AG54" s="80"/>
      <c r="AH54" s="80"/>
      <c r="AI54" s="80"/>
      <c r="AJ54" s="80"/>
      <c r="AK54" s="81"/>
      <c r="AL54" s="83" t="s">
        <v>212</v>
      </c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5"/>
      <c r="BG54" s="86">
        <f t="shared" si="2"/>
        <v>1350000</v>
      </c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2">
        <v>90000</v>
      </c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>
        <v>1260000</v>
      </c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</row>
    <row r="55" spans="2:163" s="5" customFormat="1" ht="30" customHeight="1" x14ac:dyDescent="0.25">
      <c r="B55" s="76" t="s">
        <v>193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8"/>
      <c r="AD55" s="76"/>
      <c r="AE55" s="77"/>
      <c r="AF55" s="77"/>
      <c r="AG55" s="77"/>
      <c r="AH55" s="77"/>
      <c r="AI55" s="77"/>
      <c r="AJ55" s="77"/>
      <c r="AK55" s="78"/>
      <c r="AL55" s="83" t="s">
        <v>212</v>
      </c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5"/>
      <c r="BG55" s="86">
        <f t="shared" ref="BG55:BG56" si="3">BV55+ED55</f>
        <v>0</v>
      </c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</row>
    <row r="56" spans="2:163" s="5" customFormat="1" ht="24" customHeight="1" x14ac:dyDescent="0.25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1"/>
      <c r="AD56" s="79"/>
      <c r="AE56" s="80"/>
      <c r="AF56" s="80"/>
      <c r="AG56" s="80"/>
      <c r="AH56" s="80"/>
      <c r="AI56" s="80"/>
      <c r="AJ56" s="80"/>
      <c r="AK56" s="81"/>
      <c r="AL56" s="83" t="s">
        <v>212</v>
      </c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5"/>
      <c r="BG56" s="86">
        <f t="shared" si="3"/>
        <v>53100</v>
      </c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2">
        <v>40600</v>
      </c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>
        <v>12500</v>
      </c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</row>
    <row r="57" spans="2:163" s="5" customFormat="1" ht="24.75" customHeight="1" x14ac:dyDescent="0.25">
      <c r="B57" s="87" t="s">
        <v>125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8">
        <v>300</v>
      </c>
      <c r="AE57" s="88"/>
      <c r="AF57" s="88"/>
      <c r="AG57" s="88"/>
      <c r="AH57" s="88"/>
      <c r="AI57" s="88"/>
      <c r="AJ57" s="88"/>
      <c r="AK57" s="88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</row>
    <row r="58" spans="2:163" s="5" customFormat="1" x14ac:dyDescent="0.25">
      <c r="B58" s="87" t="s">
        <v>182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8"/>
      <c r="AE58" s="88"/>
      <c r="AF58" s="88"/>
      <c r="AG58" s="88"/>
      <c r="AH58" s="88"/>
      <c r="AI58" s="88"/>
      <c r="AJ58" s="88"/>
      <c r="AK58" s="88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</row>
    <row r="59" spans="2:163" s="5" customFormat="1" ht="27" customHeight="1" x14ac:dyDescent="0.25">
      <c r="B59" s="87" t="s">
        <v>133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8">
        <v>310</v>
      </c>
      <c r="AE59" s="88"/>
      <c r="AF59" s="88"/>
      <c r="AG59" s="88"/>
      <c r="AH59" s="88"/>
      <c r="AI59" s="88"/>
      <c r="AJ59" s="88"/>
      <c r="AK59" s="88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</row>
    <row r="60" spans="2:163" s="5" customFormat="1" x14ac:dyDescent="0.25">
      <c r="B60" s="87" t="s">
        <v>126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8">
        <v>320</v>
      </c>
      <c r="AE60" s="88"/>
      <c r="AF60" s="88"/>
      <c r="AG60" s="88"/>
      <c r="AH60" s="88"/>
      <c r="AI60" s="88"/>
      <c r="AJ60" s="88"/>
      <c r="AK60" s="88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</row>
    <row r="61" spans="2:163" s="5" customFormat="1" ht="22.5" customHeight="1" x14ac:dyDescent="0.25">
      <c r="B61" s="87" t="s">
        <v>127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8">
        <v>400</v>
      </c>
      <c r="AE61" s="88"/>
      <c r="AF61" s="88"/>
      <c r="AG61" s="88"/>
      <c r="AH61" s="88"/>
      <c r="AI61" s="88"/>
      <c r="AJ61" s="88"/>
      <c r="AK61" s="88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</row>
    <row r="62" spans="2:163" s="5" customFormat="1" x14ac:dyDescent="0.25">
      <c r="B62" s="87" t="s">
        <v>182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8"/>
      <c r="AE62" s="88"/>
      <c r="AF62" s="88"/>
      <c r="AG62" s="88"/>
      <c r="AH62" s="88"/>
      <c r="AI62" s="88"/>
      <c r="AJ62" s="88"/>
      <c r="AK62" s="88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</row>
    <row r="63" spans="2:163" s="5" customFormat="1" ht="23.25" customHeight="1" x14ac:dyDescent="0.25">
      <c r="B63" s="87" t="s">
        <v>134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8">
        <v>410</v>
      </c>
      <c r="AE63" s="88"/>
      <c r="AF63" s="88"/>
      <c r="AG63" s="88"/>
      <c r="AH63" s="88"/>
      <c r="AI63" s="88"/>
      <c r="AJ63" s="88"/>
      <c r="AK63" s="88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</row>
    <row r="64" spans="2:163" s="5" customFormat="1" x14ac:dyDescent="0.25">
      <c r="B64" s="87" t="s">
        <v>128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8">
        <v>420</v>
      </c>
      <c r="AE64" s="88"/>
      <c r="AF64" s="88"/>
      <c r="AG64" s="88"/>
      <c r="AH64" s="88"/>
      <c r="AI64" s="88"/>
      <c r="AJ64" s="88"/>
      <c r="AK64" s="88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</row>
    <row r="65" spans="2:163" s="5" customFormat="1" ht="21.75" customHeight="1" x14ac:dyDescent="0.25">
      <c r="B65" s="87" t="s">
        <v>129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8">
        <v>500</v>
      </c>
      <c r="AE65" s="88"/>
      <c r="AF65" s="88"/>
      <c r="AG65" s="88"/>
      <c r="AH65" s="88"/>
      <c r="AI65" s="88"/>
      <c r="AJ65" s="88"/>
      <c r="AK65" s="88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</row>
    <row r="66" spans="2:163" s="5" customFormat="1" ht="22.5" customHeight="1" x14ac:dyDescent="0.25">
      <c r="B66" s="87" t="s">
        <v>130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8">
        <v>600</v>
      </c>
      <c r="AE66" s="88"/>
      <c r="AF66" s="88"/>
      <c r="AG66" s="88"/>
      <c r="AH66" s="88"/>
      <c r="AI66" s="88"/>
      <c r="AJ66" s="88"/>
      <c r="AK66" s="88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</row>
    <row r="67" spans="2:163" s="5" customFormat="1" ht="3.95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</row>
  </sheetData>
  <mergeCells count="565">
    <mergeCell ref="ES55:FG55"/>
    <mergeCell ref="AL56:BF56"/>
    <mergeCell ref="BG56:BU56"/>
    <mergeCell ref="BV56:CJ56"/>
    <mergeCell ref="CK56:CY56"/>
    <mergeCell ref="CZ56:DN56"/>
    <mergeCell ref="DO56:EC56"/>
    <mergeCell ref="ED56:ER56"/>
    <mergeCell ref="ES56:FG56"/>
    <mergeCell ref="B55:AC56"/>
    <mergeCell ref="AD55:AK56"/>
    <mergeCell ref="AL55:BF55"/>
    <mergeCell ref="BG55:BU55"/>
    <mergeCell ref="BV55:CJ55"/>
    <mergeCell ref="CK55:CY55"/>
    <mergeCell ref="CZ55:DN55"/>
    <mergeCell ref="DO55:EC55"/>
    <mergeCell ref="ED55:ER55"/>
    <mergeCell ref="ES53:FG53"/>
    <mergeCell ref="AL54:BF54"/>
    <mergeCell ref="BG54:BU54"/>
    <mergeCell ref="BV54:CJ54"/>
    <mergeCell ref="CK54:CY54"/>
    <mergeCell ref="CZ54:DN54"/>
    <mergeCell ref="DO54:EC54"/>
    <mergeCell ref="ED54:ER54"/>
    <mergeCell ref="ES54:FG54"/>
    <mergeCell ref="B53:AC54"/>
    <mergeCell ref="AD53:AK54"/>
    <mergeCell ref="AL53:BF53"/>
    <mergeCell ref="BG53:BU53"/>
    <mergeCell ref="BV53:CJ53"/>
    <mergeCell ref="CK53:CY53"/>
    <mergeCell ref="CZ53:DN53"/>
    <mergeCell ref="DO53:EC53"/>
    <mergeCell ref="ED53:ER53"/>
    <mergeCell ref="BF5:BJ5"/>
    <mergeCell ref="BM5:CR5"/>
    <mergeCell ref="CS5:CW5"/>
    <mergeCell ref="CX5:DB5"/>
    <mergeCell ref="B23:AC23"/>
    <mergeCell ref="AL20:BF20"/>
    <mergeCell ref="B16:AC16"/>
    <mergeCell ref="B15:AC15"/>
    <mergeCell ref="B3:FG3"/>
    <mergeCell ref="B4:FG4"/>
    <mergeCell ref="B12:AC12"/>
    <mergeCell ref="B13:AC13"/>
    <mergeCell ref="B14:AC14"/>
    <mergeCell ref="B7:AC10"/>
    <mergeCell ref="B11:AC11"/>
    <mergeCell ref="AD22:AK22"/>
    <mergeCell ref="AD23:AK23"/>
    <mergeCell ref="AD12:AK12"/>
    <mergeCell ref="AD13:AK13"/>
    <mergeCell ref="AD14:AK14"/>
    <mergeCell ref="AD15:AK15"/>
    <mergeCell ref="AD16:AK16"/>
    <mergeCell ref="AD17:AK17"/>
    <mergeCell ref="AD7:AK10"/>
    <mergeCell ref="B66:AC66"/>
    <mergeCell ref="B51:AC52"/>
    <mergeCell ref="B57:AC57"/>
    <mergeCell ref="B44:AC44"/>
    <mergeCell ref="B32:AC32"/>
    <mergeCell ref="B33:AC33"/>
    <mergeCell ref="B35:AC35"/>
    <mergeCell ref="B36:AC36"/>
    <mergeCell ref="B31:AC31"/>
    <mergeCell ref="B58:AC58"/>
    <mergeCell ref="B60:AC60"/>
    <mergeCell ref="B61:AC61"/>
    <mergeCell ref="B62:AC62"/>
    <mergeCell ref="B64:AC64"/>
    <mergeCell ref="B65:AC65"/>
    <mergeCell ref="B59:AC59"/>
    <mergeCell ref="B37:AC37"/>
    <mergeCell ref="B38:AC38"/>
    <mergeCell ref="B39:AC39"/>
    <mergeCell ref="B41:AC41"/>
    <mergeCell ref="B42:AC42"/>
    <mergeCell ref="B43:AC43"/>
    <mergeCell ref="B40:AC40"/>
    <mergeCell ref="B63:AC63"/>
    <mergeCell ref="B24:AC24"/>
    <mergeCell ref="B27:AC27"/>
    <mergeCell ref="B28:AC28"/>
    <mergeCell ref="B29:AC29"/>
    <mergeCell ref="B30:AC30"/>
    <mergeCell ref="B17:AC17"/>
    <mergeCell ref="B18:AC18"/>
    <mergeCell ref="B19:AC19"/>
    <mergeCell ref="B20:AC20"/>
    <mergeCell ref="B21:AC21"/>
    <mergeCell ref="B22:AC22"/>
    <mergeCell ref="B25:AC26"/>
    <mergeCell ref="AD62:AK62"/>
    <mergeCell ref="AD64:AK64"/>
    <mergeCell ref="AD65:AK65"/>
    <mergeCell ref="AD66:AK66"/>
    <mergeCell ref="AD57:AK57"/>
    <mergeCell ref="AD58:AK58"/>
    <mergeCell ref="AD51:AK52"/>
    <mergeCell ref="AD38:AK38"/>
    <mergeCell ref="AD39:AK39"/>
    <mergeCell ref="AD41:AK41"/>
    <mergeCell ref="AD42:AK42"/>
    <mergeCell ref="AD43:AK43"/>
    <mergeCell ref="AD44:AK44"/>
    <mergeCell ref="AD40:AK40"/>
    <mergeCell ref="AD59:AK59"/>
    <mergeCell ref="AD63:AK63"/>
    <mergeCell ref="AL14:BF14"/>
    <mergeCell ref="AL13:BF13"/>
    <mergeCell ref="BG13:BU13"/>
    <mergeCell ref="BV13:CJ13"/>
    <mergeCell ref="AL12:BF12"/>
    <mergeCell ref="AL7:BF10"/>
    <mergeCell ref="BG7:FG7"/>
    <mergeCell ref="AD60:AK60"/>
    <mergeCell ref="AD61:AK61"/>
    <mergeCell ref="AD31:AK31"/>
    <mergeCell ref="AD32:AK32"/>
    <mergeCell ref="AD33:AK33"/>
    <mergeCell ref="AD35:AK35"/>
    <mergeCell ref="AD36:AK36"/>
    <mergeCell ref="AD37:AK37"/>
    <mergeCell ref="AD24:AK24"/>
    <mergeCell ref="AD27:AK27"/>
    <mergeCell ref="AD28:AK28"/>
    <mergeCell ref="AD29:AK29"/>
    <mergeCell ref="AD30:AK30"/>
    <mergeCell ref="AD18:AK18"/>
    <mergeCell ref="AD19:AK19"/>
    <mergeCell ref="AD20:AK20"/>
    <mergeCell ref="AD21:AK21"/>
    <mergeCell ref="AL19:BF19"/>
    <mergeCell ref="ED18:ER18"/>
    <mergeCell ref="ES18:FG18"/>
    <mergeCell ref="AL18:BF18"/>
    <mergeCell ref="AL17:BF17"/>
    <mergeCell ref="BG17:BU17"/>
    <mergeCell ref="BV17:CJ17"/>
    <mergeCell ref="AL16:BF16"/>
    <mergeCell ref="AL15:BF15"/>
    <mergeCell ref="ES15:FG15"/>
    <mergeCell ref="BG16:BU16"/>
    <mergeCell ref="BV16:CJ16"/>
    <mergeCell ref="CK16:CY16"/>
    <mergeCell ref="CZ16:DN16"/>
    <mergeCell ref="DO16:EC16"/>
    <mergeCell ref="ED16:ER16"/>
    <mergeCell ref="ES16:FG16"/>
    <mergeCell ref="BG15:BU15"/>
    <mergeCell ref="BV15:CJ15"/>
    <mergeCell ref="CK15:CY15"/>
    <mergeCell ref="CZ15:DN15"/>
    <mergeCell ref="DO15:EC15"/>
    <mergeCell ref="ED15:ER15"/>
    <mergeCell ref="CK17:CY17"/>
    <mergeCell ref="AL23:BF23"/>
    <mergeCell ref="CK23:CY23"/>
    <mergeCell ref="CZ23:DN23"/>
    <mergeCell ref="DO23:EC23"/>
    <mergeCell ref="ED23:ER23"/>
    <mergeCell ref="AL22:BF22"/>
    <mergeCell ref="BG21:BU21"/>
    <mergeCell ref="BV21:CJ21"/>
    <mergeCell ref="AL21:BF21"/>
    <mergeCell ref="CK21:CY21"/>
    <mergeCell ref="CZ21:DN21"/>
    <mergeCell ref="DO21:EC21"/>
    <mergeCell ref="ED21:ER21"/>
    <mergeCell ref="AL28:BF28"/>
    <mergeCell ref="BG27:BU27"/>
    <mergeCell ref="BV27:CJ27"/>
    <mergeCell ref="AL27:BF27"/>
    <mergeCell ref="CK27:CY27"/>
    <mergeCell ref="CZ27:DN27"/>
    <mergeCell ref="DO27:EC27"/>
    <mergeCell ref="ED27:ER27"/>
    <mergeCell ref="AL24:BF24"/>
    <mergeCell ref="CZ32:DN32"/>
    <mergeCell ref="DO32:EC32"/>
    <mergeCell ref="ED32:ER32"/>
    <mergeCell ref="AL31:BF31"/>
    <mergeCell ref="BG30:BU30"/>
    <mergeCell ref="BV30:CJ30"/>
    <mergeCell ref="AL30:BF30"/>
    <mergeCell ref="CK30:CY30"/>
    <mergeCell ref="CZ30:DN30"/>
    <mergeCell ref="DO30:EC30"/>
    <mergeCell ref="ED30:ER30"/>
    <mergeCell ref="CZ42:DN42"/>
    <mergeCell ref="DO42:EC42"/>
    <mergeCell ref="ED42:ER42"/>
    <mergeCell ref="AL41:BF41"/>
    <mergeCell ref="BG39:BU39"/>
    <mergeCell ref="BV39:CJ39"/>
    <mergeCell ref="AL39:BF39"/>
    <mergeCell ref="CK39:CY39"/>
    <mergeCell ref="CZ39:DN39"/>
    <mergeCell ref="DO39:EC39"/>
    <mergeCell ref="ED39:ER39"/>
    <mergeCell ref="ED41:ER41"/>
    <mergeCell ref="DO51:EC51"/>
    <mergeCell ref="ED51:ER51"/>
    <mergeCell ref="AL45:BF45"/>
    <mergeCell ref="BG44:BU44"/>
    <mergeCell ref="BV44:CJ44"/>
    <mergeCell ref="AL44:BF44"/>
    <mergeCell ref="CK44:CY44"/>
    <mergeCell ref="CZ44:DN44"/>
    <mergeCell ref="DO44:EC44"/>
    <mergeCell ref="ED44:ER44"/>
    <mergeCell ref="AL62:BF62"/>
    <mergeCell ref="BG61:BU61"/>
    <mergeCell ref="BV61:CJ61"/>
    <mergeCell ref="AL61:BF61"/>
    <mergeCell ref="CK61:CY61"/>
    <mergeCell ref="CZ61:DN61"/>
    <mergeCell ref="DO61:EC61"/>
    <mergeCell ref="ED61:ER61"/>
    <mergeCell ref="AL60:BF60"/>
    <mergeCell ref="DO60:EC60"/>
    <mergeCell ref="ED60:ER60"/>
    <mergeCell ref="ED62:ER62"/>
    <mergeCell ref="AL66:BF66"/>
    <mergeCell ref="CK66:CY66"/>
    <mergeCell ref="CZ66:DN66"/>
    <mergeCell ref="DO66:EC66"/>
    <mergeCell ref="ED66:ER66"/>
    <mergeCell ref="AL65:BF65"/>
    <mergeCell ref="BG64:BU64"/>
    <mergeCell ref="BV64:CJ64"/>
    <mergeCell ref="AL64:BF64"/>
    <mergeCell ref="CK64:CY64"/>
    <mergeCell ref="CZ64:DN64"/>
    <mergeCell ref="DO64:EC64"/>
    <mergeCell ref="ED64:ER64"/>
    <mergeCell ref="BG12:BU12"/>
    <mergeCell ref="BV12:CJ12"/>
    <mergeCell ref="CK12:CY12"/>
    <mergeCell ref="CZ12:DN12"/>
    <mergeCell ref="DO12:EC12"/>
    <mergeCell ref="ED12:ER12"/>
    <mergeCell ref="ES12:FG12"/>
    <mergeCell ref="ES11:FG11"/>
    <mergeCell ref="ED10:ER10"/>
    <mergeCell ref="CK13:CY13"/>
    <mergeCell ref="CZ13:DN13"/>
    <mergeCell ref="DO13:EC13"/>
    <mergeCell ref="ED13:ER13"/>
    <mergeCell ref="ES13:FG13"/>
    <mergeCell ref="BG14:BU14"/>
    <mergeCell ref="BV14:CJ14"/>
    <mergeCell ref="CK14:CY14"/>
    <mergeCell ref="CZ14:DN14"/>
    <mergeCell ref="DO14:EC14"/>
    <mergeCell ref="ED14:ER14"/>
    <mergeCell ref="ES14:FG14"/>
    <mergeCell ref="CZ17:DN17"/>
    <mergeCell ref="DO17:EC17"/>
    <mergeCell ref="ED17:ER17"/>
    <mergeCell ref="ES17:FG17"/>
    <mergeCell ref="BG18:BU18"/>
    <mergeCell ref="BV18:CJ18"/>
    <mergeCell ref="CK18:CY18"/>
    <mergeCell ref="CZ18:DN18"/>
    <mergeCell ref="DO18:EC18"/>
    <mergeCell ref="ES21:FG21"/>
    <mergeCell ref="BG22:BU22"/>
    <mergeCell ref="BV22:CJ22"/>
    <mergeCell ref="CK22:CY22"/>
    <mergeCell ref="CZ22:DN22"/>
    <mergeCell ref="DO22:EC22"/>
    <mergeCell ref="ED22:ER22"/>
    <mergeCell ref="ES22:FG22"/>
    <mergeCell ref="ES19:FG19"/>
    <mergeCell ref="BG20:BU20"/>
    <mergeCell ref="BV20:CJ20"/>
    <mergeCell ref="CK20:CY20"/>
    <mergeCell ref="CZ20:DN20"/>
    <mergeCell ref="DO20:EC20"/>
    <mergeCell ref="ED20:ER20"/>
    <mergeCell ref="ES20:FG20"/>
    <mergeCell ref="BG19:BU19"/>
    <mergeCell ref="BV19:CJ19"/>
    <mergeCell ref="CK19:CY19"/>
    <mergeCell ref="CZ19:DN19"/>
    <mergeCell ref="DO19:EC19"/>
    <mergeCell ref="ED19:ER19"/>
    <mergeCell ref="ES27:FG27"/>
    <mergeCell ref="BG28:BU28"/>
    <mergeCell ref="BV28:CJ28"/>
    <mergeCell ref="CK28:CY28"/>
    <mergeCell ref="CZ28:DN28"/>
    <mergeCell ref="DO28:EC28"/>
    <mergeCell ref="ED28:ER28"/>
    <mergeCell ref="ES28:FG28"/>
    <mergeCell ref="ES23:FG23"/>
    <mergeCell ref="BG24:BU24"/>
    <mergeCell ref="BV24:CJ24"/>
    <mergeCell ref="CK24:CY24"/>
    <mergeCell ref="CZ24:DN24"/>
    <mergeCell ref="DO24:EC24"/>
    <mergeCell ref="ED24:ER24"/>
    <mergeCell ref="ES24:FG24"/>
    <mergeCell ref="BG23:BU23"/>
    <mergeCell ref="BV23:CJ23"/>
    <mergeCell ref="ED26:ER26"/>
    <mergeCell ref="ES26:FG26"/>
    <mergeCell ref="CZ26:DN26"/>
    <mergeCell ref="DO26:EC26"/>
    <mergeCell ref="ES30:FG30"/>
    <mergeCell ref="BG31:BU31"/>
    <mergeCell ref="BV31:CJ31"/>
    <mergeCell ref="CK31:CY31"/>
    <mergeCell ref="CZ31:DN31"/>
    <mergeCell ref="DO31:EC31"/>
    <mergeCell ref="ED31:ER31"/>
    <mergeCell ref="ES31:FG31"/>
    <mergeCell ref="BG29:BU29"/>
    <mergeCell ref="BV29:CJ29"/>
    <mergeCell ref="CK29:CY29"/>
    <mergeCell ref="CZ29:DN29"/>
    <mergeCell ref="DO29:EC29"/>
    <mergeCell ref="ED29:ER29"/>
    <mergeCell ref="ES29:FG29"/>
    <mergeCell ref="ES35:FG35"/>
    <mergeCell ref="BG36:BU36"/>
    <mergeCell ref="BV36:CJ36"/>
    <mergeCell ref="CK36:CY36"/>
    <mergeCell ref="CZ36:DN36"/>
    <mergeCell ref="DO36:EC36"/>
    <mergeCell ref="ED36:ER36"/>
    <mergeCell ref="ES36:FG36"/>
    <mergeCell ref="ES32:FG32"/>
    <mergeCell ref="BG33:BU33"/>
    <mergeCell ref="BV33:CJ33"/>
    <mergeCell ref="CK33:CY33"/>
    <mergeCell ref="CZ33:DN33"/>
    <mergeCell ref="DO33:EC33"/>
    <mergeCell ref="ED33:ER33"/>
    <mergeCell ref="ES33:FG33"/>
    <mergeCell ref="BG35:BU35"/>
    <mergeCell ref="BV35:CJ35"/>
    <mergeCell ref="CK35:CY35"/>
    <mergeCell ref="CZ35:DN35"/>
    <mergeCell ref="DO35:EC35"/>
    <mergeCell ref="ED35:ER35"/>
    <mergeCell ref="BG32:BU32"/>
    <mergeCell ref="BV32:CJ32"/>
    <mergeCell ref="ES41:FG41"/>
    <mergeCell ref="ED40:ER40"/>
    <mergeCell ref="ES40:FG40"/>
    <mergeCell ref="ES37:FG37"/>
    <mergeCell ref="BG38:BU38"/>
    <mergeCell ref="BV38:CJ38"/>
    <mergeCell ref="CK38:CY38"/>
    <mergeCell ref="CZ38:DN38"/>
    <mergeCell ref="DO38:EC38"/>
    <mergeCell ref="ED38:ER38"/>
    <mergeCell ref="ES38:FG38"/>
    <mergeCell ref="BG37:BU37"/>
    <mergeCell ref="BV37:CJ37"/>
    <mergeCell ref="CK37:CY37"/>
    <mergeCell ref="CZ37:DN37"/>
    <mergeCell ref="DO37:EC37"/>
    <mergeCell ref="ED37:ER37"/>
    <mergeCell ref="ES60:FG60"/>
    <mergeCell ref="DO59:EC59"/>
    <mergeCell ref="ED59:ER59"/>
    <mergeCell ref="ES51:FG51"/>
    <mergeCell ref="BG57:BU57"/>
    <mergeCell ref="BV57:CJ57"/>
    <mergeCell ref="CK57:CY57"/>
    <mergeCell ref="CZ57:DN57"/>
    <mergeCell ref="DO57:EC57"/>
    <mergeCell ref="ED57:ER57"/>
    <mergeCell ref="ES57:FG57"/>
    <mergeCell ref="ED52:ER52"/>
    <mergeCell ref="ES52:FG52"/>
    <mergeCell ref="BG58:BU58"/>
    <mergeCell ref="BV58:CJ58"/>
    <mergeCell ref="CK58:CY58"/>
    <mergeCell ref="CZ58:DN58"/>
    <mergeCell ref="DO58:EC58"/>
    <mergeCell ref="ED58:ER58"/>
    <mergeCell ref="BG51:BU51"/>
    <mergeCell ref="BV51:CJ51"/>
    <mergeCell ref="BG59:BU59"/>
    <mergeCell ref="BV59:CJ59"/>
    <mergeCell ref="CK59:CY59"/>
    <mergeCell ref="ES66:FG66"/>
    <mergeCell ref="ES64:FG64"/>
    <mergeCell ref="BG65:BU65"/>
    <mergeCell ref="BV65:CJ65"/>
    <mergeCell ref="CK65:CY65"/>
    <mergeCell ref="CZ65:DN65"/>
    <mergeCell ref="DO65:EC65"/>
    <mergeCell ref="ED65:ER65"/>
    <mergeCell ref="ES65:FG65"/>
    <mergeCell ref="BG66:BU66"/>
    <mergeCell ref="BV66:CJ66"/>
    <mergeCell ref="AD11:AK11"/>
    <mergeCell ref="AL11:BF11"/>
    <mergeCell ref="BG11:BU11"/>
    <mergeCell ref="BV11:CJ11"/>
    <mergeCell ref="CK11:CY11"/>
    <mergeCell ref="CZ11:DN11"/>
    <mergeCell ref="BV8:FG8"/>
    <mergeCell ref="ED9:FG9"/>
    <mergeCell ref="BG8:BU10"/>
    <mergeCell ref="BV9:CJ10"/>
    <mergeCell ref="CK9:CY10"/>
    <mergeCell ref="CZ9:DN10"/>
    <mergeCell ref="DO9:EC10"/>
    <mergeCell ref="DO11:EC11"/>
    <mergeCell ref="ED11:ER11"/>
    <mergeCell ref="ES10:FG10"/>
    <mergeCell ref="CZ59:DN59"/>
    <mergeCell ref="AL40:BF40"/>
    <mergeCell ref="BG40:BU40"/>
    <mergeCell ref="BV40:CJ40"/>
    <mergeCell ref="CK40:CY40"/>
    <mergeCell ref="CZ40:DN40"/>
    <mergeCell ref="BG49:BU49"/>
    <mergeCell ref="BV49:CJ49"/>
    <mergeCell ref="CK49:CY49"/>
    <mergeCell ref="CZ49:DN49"/>
    <mergeCell ref="CK48:CY48"/>
    <mergeCell ref="CZ48:DN48"/>
    <mergeCell ref="BG45:BU45"/>
    <mergeCell ref="BV45:CJ45"/>
    <mergeCell ref="CK45:CY45"/>
    <mergeCell ref="CZ45:DN45"/>
    <mergeCell ref="BG43:BU43"/>
    <mergeCell ref="BV43:CJ43"/>
    <mergeCell ref="CK43:CY43"/>
    <mergeCell ref="AL58:BF58"/>
    <mergeCell ref="AL57:BF57"/>
    <mergeCell ref="AL51:BF51"/>
    <mergeCell ref="CK51:CY51"/>
    <mergeCell ref="CZ51:DN51"/>
    <mergeCell ref="AL63:BF63"/>
    <mergeCell ref="BG63:BU63"/>
    <mergeCell ref="BV63:CJ63"/>
    <mergeCell ref="CK63:CY63"/>
    <mergeCell ref="CZ63:DN63"/>
    <mergeCell ref="DO63:EC63"/>
    <mergeCell ref="ED63:ER63"/>
    <mergeCell ref="ES25:FG25"/>
    <mergeCell ref="ES63:FG63"/>
    <mergeCell ref="AL25:BF25"/>
    <mergeCell ref="BG25:BU25"/>
    <mergeCell ref="BV25:CJ25"/>
    <mergeCell ref="CK25:CY25"/>
    <mergeCell ref="CZ25:DN25"/>
    <mergeCell ref="DO25:EC25"/>
    <mergeCell ref="ED25:ER25"/>
    <mergeCell ref="ES59:FG59"/>
    <mergeCell ref="DO40:EC40"/>
    <mergeCell ref="ES61:FG61"/>
    <mergeCell ref="BG62:BU62"/>
    <mergeCell ref="BV62:CJ62"/>
    <mergeCell ref="CK62:CY62"/>
    <mergeCell ref="CZ62:DN62"/>
    <mergeCell ref="DO62:EC62"/>
    <mergeCell ref="ES62:FG62"/>
    <mergeCell ref="ES58:FG58"/>
    <mergeCell ref="BG60:BU60"/>
    <mergeCell ref="BV60:CJ60"/>
    <mergeCell ref="CK60:CY60"/>
    <mergeCell ref="CZ60:DN60"/>
    <mergeCell ref="ES34:FG34"/>
    <mergeCell ref="AL46:BF46"/>
    <mergeCell ref="BG46:BU46"/>
    <mergeCell ref="BV46:CJ46"/>
    <mergeCell ref="CZ46:DN46"/>
    <mergeCell ref="DO46:EC46"/>
    <mergeCell ref="ED46:ER46"/>
    <mergeCell ref="ES46:FG46"/>
    <mergeCell ref="ED50:ER50"/>
    <mergeCell ref="ES50:FG50"/>
    <mergeCell ref="AL52:BF52"/>
    <mergeCell ref="BG52:BU52"/>
    <mergeCell ref="BV52:CJ52"/>
    <mergeCell ref="CK52:CY52"/>
    <mergeCell ref="CZ52:DN52"/>
    <mergeCell ref="DO52:EC52"/>
    <mergeCell ref="DO50:EC50"/>
    <mergeCell ref="AL59:BF59"/>
    <mergeCell ref="B34:AC34"/>
    <mergeCell ref="AD34:AK34"/>
    <mergeCell ref="AL34:BF34"/>
    <mergeCell ref="BG34:BU34"/>
    <mergeCell ref="BV34:CJ34"/>
    <mergeCell ref="ES44:FG44"/>
    <mergeCell ref="DO45:EC45"/>
    <mergeCell ref="ED45:ER45"/>
    <mergeCell ref="ES45:FG45"/>
    <mergeCell ref="ES42:FG42"/>
    <mergeCell ref="CZ43:DN43"/>
    <mergeCell ref="DO43:EC43"/>
    <mergeCell ref="ED43:ER43"/>
    <mergeCell ref="ES43:FG43"/>
    <mergeCell ref="ES39:FG39"/>
    <mergeCell ref="BG41:BU41"/>
    <mergeCell ref="BV41:CJ41"/>
    <mergeCell ref="CK41:CY41"/>
    <mergeCell ref="CZ41:DN41"/>
    <mergeCell ref="DO41:EC41"/>
    <mergeCell ref="B45:AC46"/>
    <mergeCell ref="CZ34:DN34"/>
    <mergeCell ref="DO34:EC34"/>
    <mergeCell ref="ED34:ER34"/>
    <mergeCell ref="AD25:AK26"/>
    <mergeCell ref="AD45:AK46"/>
    <mergeCell ref="AL48:BF48"/>
    <mergeCell ref="BG48:BU48"/>
    <mergeCell ref="BV48:CJ48"/>
    <mergeCell ref="AL26:BF26"/>
    <mergeCell ref="BG26:BU26"/>
    <mergeCell ref="BV26:CJ26"/>
    <mergeCell ref="CK26:CY26"/>
    <mergeCell ref="CK46:CY46"/>
    <mergeCell ref="CK34:CY34"/>
    <mergeCell ref="AL43:BF43"/>
    <mergeCell ref="BG42:BU42"/>
    <mergeCell ref="BV42:CJ42"/>
    <mergeCell ref="AL42:BF42"/>
    <mergeCell ref="CK42:CY42"/>
    <mergeCell ref="AL38:BF38"/>
    <mergeCell ref="AL37:BF37"/>
    <mergeCell ref="AL36:BF36"/>
    <mergeCell ref="AL35:BF35"/>
    <mergeCell ref="AL33:BF33"/>
    <mergeCell ref="AL32:BF32"/>
    <mergeCell ref="CK32:CY32"/>
    <mergeCell ref="AL29:BF29"/>
    <mergeCell ref="B49:AC50"/>
    <mergeCell ref="AD49:AK50"/>
    <mergeCell ref="DO48:EC48"/>
    <mergeCell ref="ED48:ER48"/>
    <mergeCell ref="ES48:FG48"/>
    <mergeCell ref="B47:AC48"/>
    <mergeCell ref="AD47:AK48"/>
    <mergeCell ref="AL50:BF50"/>
    <mergeCell ref="BG50:BU50"/>
    <mergeCell ref="BV50:CJ50"/>
    <mergeCell ref="ES47:FG47"/>
    <mergeCell ref="DO49:EC49"/>
    <mergeCell ref="ED49:ER49"/>
    <mergeCell ref="ES49:FG49"/>
    <mergeCell ref="AL49:BF49"/>
    <mergeCell ref="BG47:BU47"/>
    <mergeCell ref="BV47:CJ47"/>
    <mergeCell ref="AL47:BF47"/>
    <mergeCell ref="CK47:CY47"/>
    <mergeCell ref="CZ47:DN47"/>
    <mergeCell ref="DO47:EC47"/>
    <mergeCell ref="ED47:ER47"/>
    <mergeCell ref="CK50:CY50"/>
    <mergeCell ref="CZ50:DN50"/>
  </mergeCells>
  <pageMargins left="0.39370078740157483" right="0.27559055118110237" top="0.59055118110236227" bottom="0.35433070866141736" header="0.31496062992125984" footer="0.15748031496062992"/>
  <pageSetup paperSize="9" scale="68" fitToHeight="1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J18"/>
  <sheetViews>
    <sheetView view="pageBreakPreview" zoomScaleSheetLayoutView="100" workbookViewId="0">
      <selection activeCell="CB10" sqref="CB10:CO10"/>
    </sheetView>
  </sheetViews>
  <sheetFormatPr defaultColWidth="10.140625" defaultRowHeight="15" x14ac:dyDescent="0.25"/>
  <cols>
    <col min="1" max="1" width="1.7109375" style="1" customWidth="1"/>
    <col min="2" max="256" width="0.85546875" style="1" customWidth="1"/>
    <col min="257" max="16384" width="10.140625" style="1"/>
  </cols>
  <sheetData>
    <row r="1" spans="2:166" ht="16.5" x14ac:dyDescent="0.25">
      <c r="DG1" s="13"/>
      <c r="EU1" s="28" t="s">
        <v>140</v>
      </c>
    </row>
    <row r="3" spans="2:166" ht="16.5" x14ac:dyDescent="0.25">
      <c r="B3" s="67" t="s">
        <v>56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</row>
    <row r="4" spans="2:166" ht="16.5" x14ac:dyDescent="0.25">
      <c r="B4" s="67" t="s">
        <v>141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</row>
    <row r="5" spans="2:166" ht="16.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AU5" s="13" t="s">
        <v>84</v>
      </c>
      <c r="AV5" s="13"/>
      <c r="AW5" s="13"/>
      <c r="AX5" s="13"/>
      <c r="AY5" s="13"/>
      <c r="AZ5" s="13"/>
      <c r="BA5" s="13"/>
      <c r="BB5" s="69">
        <v>19</v>
      </c>
      <c r="BC5" s="69"/>
      <c r="BD5" s="69"/>
      <c r="BE5" s="69"/>
      <c r="BF5" s="69"/>
      <c r="BG5" s="13" t="s">
        <v>87</v>
      </c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69">
        <v>20</v>
      </c>
      <c r="CQ5" s="69"/>
      <c r="CR5" s="69"/>
      <c r="CS5" s="69"/>
      <c r="CT5" s="69"/>
      <c r="CU5" s="13" t="s">
        <v>86</v>
      </c>
      <c r="CV5" s="13"/>
      <c r="CW5" s="13"/>
      <c r="CX5" s="13"/>
      <c r="CY5" s="13"/>
      <c r="CZ5" s="13"/>
      <c r="DA5" s="69">
        <v>21</v>
      </c>
      <c r="DB5" s="69"/>
      <c r="DC5" s="69"/>
      <c r="DD5" s="69"/>
      <c r="DE5" s="69"/>
      <c r="DF5" s="13" t="s">
        <v>85</v>
      </c>
      <c r="DG5" s="13"/>
      <c r="DH5" s="13"/>
      <c r="DI5" s="13"/>
      <c r="DJ5" s="13"/>
      <c r="DK5" s="13"/>
      <c r="DL5" s="13"/>
      <c r="DM5" s="13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</row>
    <row r="6" spans="2:166" ht="15.7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2:166" s="5" customFormat="1" ht="15" customHeight="1" x14ac:dyDescent="0.25">
      <c r="B7" s="76" t="s">
        <v>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6" t="s">
        <v>90</v>
      </c>
      <c r="X7" s="77"/>
      <c r="Y7" s="77"/>
      <c r="Z7" s="77"/>
      <c r="AA7" s="77"/>
      <c r="AB7" s="77"/>
      <c r="AC7" s="77"/>
      <c r="AD7" s="76" t="s">
        <v>142</v>
      </c>
      <c r="AE7" s="77"/>
      <c r="AF7" s="77"/>
      <c r="AG7" s="77"/>
      <c r="AH7" s="77"/>
      <c r="AI7" s="77"/>
      <c r="AJ7" s="77"/>
      <c r="AK7" s="78"/>
      <c r="AL7" s="88" t="s">
        <v>143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29"/>
      <c r="FI7" s="29"/>
      <c r="FJ7" s="29"/>
    </row>
    <row r="8" spans="2:166" s="5" customFormat="1" x14ac:dyDescent="0.25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5"/>
      <c r="X8" s="96"/>
      <c r="Y8" s="96"/>
      <c r="Z8" s="96"/>
      <c r="AA8" s="96"/>
      <c r="AB8" s="96"/>
      <c r="AC8" s="96"/>
      <c r="AD8" s="95"/>
      <c r="AE8" s="96"/>
      <c r="AF8" s="96"/>
      <c r="AG8" s="96"/>
      <c r="AH8" s="96"/>
      <c r="AI8" s="96"/>
      <c r="AJ8" s="96"/>
      <c r="AK8" s="97"/>
      <c r="AL8" s="101" t="s">
        <v>144</v>
      </c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3"/>
      <c r="CB8" s="101" t="s">
        <v>66</v>
      </c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3"/>
    </row>
    <row r="9" spans="2:166" s="5" customFormat="1" ht="67.5" customHeight="1" x14ac:dyDescent="0.25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5"/>
      <c r="X9" s="96"/>
      <c r="Y9" s="96"/>
      <c r="Z9" s="96"/>
      <c r="AA9" s="96"/>
      <c r="AB9" s="96"/>
      <c r="AC9" s="96"/>
      <c r="AD9" s="95"/>
      <c r="AE9" s="96"/>
      <c r="AF9" s="96"/>
      <c r="AG9" s="96"/>
      <c r="AH9" s="96"/>
      <c r="AI9" s="96"/>
      <c r="AJ9" s="96"/>
      <c r="AK9" s="97"/>
      <c r="AL9" s="104" t="s">
        <v>189</v>
      </c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6"/>
      <c r="AZ9" s="104" t="s">
        <v>190</v>
      </c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6"/>
      <c r="BN9" s="104" t="s">
        <v>191</v>
      </c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6"/>
      <c r="CB9" s="110" t="s">
        <v>145</v>
      </c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2"/>
      <c r="DR9" s="110" t="s">
        <v>146</v>
      </c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2"/>
    </row>
    <row r="10" spans="2:166" s="5" customFormat="1" ht="57" customHeight="1" x14ac:dyDescent="0.2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79"/>
      <c r="X10" s="80"/>
      <c r="Y10" s="80"/>
      <c r="Z10" s="80"/>
      <c r="AA10" s="80"/>
      <c r="AB10" s="80"/>
      <c r="AC10" s="80"/>
      <c r="AD10" s="79"/>
      <c r="AE10" s="80"/>
      <c r="AF10" s="80"/>
      <c r="AG10" s="80"/>
      <c r="AH10" s="80"/>
      <c r="AI10" s="80"/>
      <c r="AJ10" s="80"/>
      <c r="AK10" s="81"/>
      <c r="AL10" s="107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  <c r="AZ10" s="107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9"/>
      <c r="BN10" s="107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9"/>
      <c r="CB10" s="113" t="s">
        <v>194</v>
      </c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 t="s">
        <v>195</v>
      </c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 t="s">
        <v>196</v>
      </c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 t="s">
        <v>194</v>
      </c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 t="s">
        <v>195</v>
      </c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 t="s">
        <v>196</v>
      </c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</row>
    <row r="11" spans="2:166" s="5" customFormat="1" x14ac:dyDescent="0.25">
      <c r="B11" s="90">
        <v>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0">
        <v>2</v>
      </c>
      <c r="X11" s="91"/>
      <c r="Y11" s="91"/>
      <c r="Z11" s="91"/>
      <c r="AA11" s="91"/>
      <c r="AB11" s="91"/>
      <c r="AC11" s="91"/>
      <c r="AD11" s="90">
        <v>3</v>
      </c>
      <c r="AE11" s="91"/>
      <c r="AF11" s="91"/>
      <c r="AG11" s="91"/>
      <c r="AH11" s="91"/>
      <c r="AI11" s="91"/>
      <c r="AJ11" s="91"/>
      <c r="AK11" s="92"/>
      <c r="AL11" s="99">
        <v>4</v>
      </c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>
        <v>5</v>
      </c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>
        <v>6</v>
      </c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>
        <v>7</v>
      </c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>
        <v>8</v>
      </c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>
        <v>9</v>
      </c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>
        <v>10</v>
      </c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>
        <v>11</v>
      </c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>
        <v>12</v>
      </c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</row>
    <row r="12" spans="2:166" s="5" customFormat="1" ht="60" customHeight="1" x14ac:dyDescent="0.25">
      <c r="B12" s="116" t="s">
        <v>147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83" t="s">
        <v>150</v>
      </c>
      <c r="X12" s="84"/>
      <c r="Y12" s="84"/>
      <c r="Z12" s="84"/>
      <c r="AA12" s="84"/>
      <c r="AB12" s="84"/>
      <c r="AC12" s="84"/>
      <c r="AD12" s="88" t="s">
        <v>153</v>
      </c>
      <c r="AE12" s="88"/>
      <c r="AF12" s="88"/>
      <c r="AG12" s="88"/>
      <c r="AH12" s="88"/>
      <c r="AI12" s="88"/>
      <c r="AJ12" s="88"/>
      <c r="AK12" s="88"/>
      <c r="AL12" s="114">
        <f>AL14+AL16</f>
        <v>31545116.539999999</v>
      </c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>
        <f>AZ14+AZ16</f>
        <v>23332380</v>
      </c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>
        <f>BN14+BN16</f>
        <v>24216200</v>
      </c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>
        <f>CB14+CB16</f>
        <v>10052800</v>
      </c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>
        <f>CP14+CP16</f>
        <v>4880380</v>
      </c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>
        <f>DD14+DD16</f>
        <v>5764200</v>
      </c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>
        <f>DR14+DR16</f>
        <v>21492316.539999999</v>
      </c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>
        <f>EF14+EF16</f>
        <v>18452000</v>
      </c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>
        <f>ET14+ET16</f>
        <v>18452000</v>
      </c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</row>
    <row r="13" spans="2:166" s="5" customFormat="1" x14ac:dyDescent="0.25">
      <c r="B13" s="116" t="s">
        <v>66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83"/>
      <c r="X13" s="84"/>
      <c r="Y13" s="84"/>
      <c r="Z13" s="84"/>
      <c r="AA13" s="84"/>
      <c r="AB13" s="84"/>
      <c r="AC13" s="84"/>
      <c r="AD13" s="88"/>
      <c r="AE13" s="88"/>
      <c r="AF13" s="88"/>
      <c r="AG13" s="88"/>
      <c r="AH13" s="88"/>
      <c r="AI13" s="88"/>
      <c r="AJ13" s="88"/>
      <c r="AK13" s="88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</row>
    <row r="14" spans="2:166" s="5" customFormat="1" ht="69" customHeight="1" x14ac:dyDescent="0.25">
      <c r="B14" s="116" t="s">
        <v>148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83" t="s">
        <v>151</v>
      </c>
      <c r="X14" s="84"/>
      <c r="Y14" s="84"/>
      <c r="Z14" s="84"/>
      <c r="AA14" s="84"/>
      <c r="AB14" s="84"/>
      <c r="AC14" s="84"/>
      <c r="AD14" s="88" t="s">
        <v>153</v>
      </c>
      <c r="AE14" s="88"/>
      <c r="AF14" s="88"/>
      <c r="AG14" s="88"/>
      <c r="AH14" s="88"/>
      <c r="AI14" s="88"/>
      <c r="AJ14" s="88"/>
      <c r="AK14" s="88"/>
      <c r="AL14" s="114">
        <f>CB14+DR14</f>
        <v>439516.54</v>
      </c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5">
        <v>439516.54</v>
      </c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</row>
    <row r="15" spans="2:166" s="5" customFormat="1" x14ac:dyDescent="0.25"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83"/>
      <c r="X15" s="84"/>
      <c r="Y15" s="84"/>
      <c r="Z15" s="84"/>
      <c r="AA15" s="84"/>
      <c r="AB15" s="84"/>
      <c r="AC15" s="84"/>
      <c r="AD15" s="88"/>
      <c r="AE15" s="88"/>
      <c r="AF15" s="88"/>
      <c r="AG15" s="88"/>
      <c r="AH15" s="88"/>
      <c r="AI15" s="88"/>
      <c r="AJ15" s="88"/>
      <c r="AK15" s="88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</row>
    <row r="16" spans="2:166" s="5" customFormat="1" ht="45.75" customHeight="1" x14ac:dyDescent="0.25">
      <c r="B16" s="116" t="s">
        <v>149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83" t="s">
        <v>152</v>
      </c>
      <c r="X16" s="84"/>
      <c r="Y16" s="84"/>
      <c r="Z16" s="84"/>
      <c r="AA16" s="84"/>
      <c r="AB16" s="84"/>
      <c r="AC16" s="84"/>
      <c r="AD16" s="88"/>
      <c r="AE16" s="88"/>
      <c r="AF16" s="88"/>
      <c r="AG16" s="88"/>
      <c r="AH16" s="88"/>
      <c r="AI16" s="88"/>
      <c r="AJ16" s="88"/>
      <c r="AK16" s="88"/>
      <c r="AL16" s="114">
        <f>CB16+DR16</f>
        <v>31105600</v>
      </c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>
        <f>CP16+EF16</f>
        <v>23332380</v>
      </c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>
        <f>DD16+ET16</f>
        <v>24216200</v>
      </c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>
        <v>10052800</v>
      </c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>
        <v>4880380</v>
      </c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>
        <v>5764200</v>
      </c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>
        <v>21052800</v>
      </c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>
        <v>18452000</v>
      </c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>
        <v>18452000</v>
      </c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</row>
    <row r="17" spans="2:163" s="5" customFormat="1" x14ac:dyDescent="0.25"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/>
      <c r="W17" s="83"/>
      <c r="X17" s="84"/>
      <c r="Y17" s="84"/>
      <c r="Z17" s="84"/>
      <c r="AA17" s="84"/>
      <c r="AB17" s="84"/>
      <c r="AC17" s="84"/>
      <c r="AD17" s="88"/>
      <c r="AE17" s="88"/>
      <c r="AF17" s="88"/>
      <c r="AG17" s="88"/>
      <c r="AH17" s="88"/>
      <c r="AI17" s="88"/>
      <c r="AJ17" s="88"/>
      <c r="AK17" s="88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</row>
    <row r="18" spans="2:163" s="5" customFormat="1" ht="3.95" customHeight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</row>
  </sheetData>
  <mergeCells count="106">
    <mergeCell ref="B3:FG3"/>
    <mergeCell ref="B4:FG4"/>
    <mergeCell ref="AL7:FG7"/>
    <mergeCell ref="B7:V10"/>
    <mergeCell ref="B11:V11"/>
    <mergeCell ref="B12:V12"/>
    <mergeCell ref="W7:AC10"/>
    <mergeCell ref="W11:AC11"/>
    <mergeCell ref="W12:AC12"/>
    <mergeCell ref="EF10:ES10"/>
    <mergeCell ref="ET10:FG10"/>
    <mergeCell ref="AL11:AY11"/>
    <mergeCell ref="AZ11:BM11"/>
    <mergeCell ref="BN11:CA11"/>
    <mergeCell ref="CB11:CO11"/>
    <mergeCell ref="CP11:DC11"/>
    <mergeCell ref="DR12:EE12"/>
    <mergeCell ref="EF12:ES12"/>
    <mergeCell ref="ET12:FG12"/>
    <mergeCell ref="BB5:BF5"/>
    <mergeCell ref="CP5:CT5"/>
    <mergeCell ref="DA5:DE5"/>
    <mergeCell ref="AD7:AK10"/>
    <mergeCell ref="AD11:AK11"/>
    <mergeCell ref="AD12:AK12"/>
    <mergeCell ref="AD13:AK13"/>
    <mergeCell ref="AD14:AK14"/>
    <mergeCell ref="BN12:CA12"/>
    <mergeCell ref="CB12:CO12"/>
    <mergeCell ref="CP12:DC12"/>
    <mergeCell ref="DD12:DQ12"/>
    <mergeCell ref="BN14:CA14"/>
    <mergeCell ref="CB14:CO14"/>
    <mergeCell ref="CP14:DC14"/>
    <mergeCell ref="DD14:DQ14"/>
    <mergeCell ref="W17:AC17"/>
    <mergeCell ref="B17:V17"/>
    <mergeCell ref="AL13:AY13"/>
    <mergeCell ref="AZ13:BM13"/>
    <mergeCell ref="AL15:AY15"/>
    <mergeCell ref="AZ15:BM15"/>
    <mergeCell ref="AD15:AK15"/>
    <mergeCell ref="AD16:AK16"/>
    <mergeCell ref="AD17:AK17"/>
    <mergeCell ref="B13:V13"/>
    <mergeCell ref="B14:V14"/>
    <mergeCell ref="B15:V15"/>
    <mergeCell ref="B16:V16"/>
    <mergeCell ref="W13:AC13"/>
    <mergeCell ref="W14:AC14"/>
    <mergeCell ref="W15:AC15"/>
    <mergeCell ref="W16:AC16"/>
    <mergeCell ref="AL14:AY14"/>
    <mergeCell ref="AZ14:BM14"/>
    <mergeCell ref="AL16:AY16"/>
    <mergeCell ref="AZ16:BM16"/>
    <mergeCell ref="DR14:EE14"/>
    <mergeCell ref="EF14:ES14"/>
    <mergeCell ref="ET14:FG14"/>
    <mergeCell ref="EF16:ES16"/>
    <mergeCell ref="ET16:FG16"/>
    <mergeCell ref="BN15:CA15"/>
    <mergeCell ref="CB15:CO15"/>
    <mergeCell ref="CP15:DC15"/>
    <mergeCell ref="DD15:DQ15"/>
    <mergeCell ref="DR15:EE15"/>
    <mergeCell ref="EF15:ES15"/>
    <mergeCell ref="ET15:FG15"/>
    <mergeCell ref="BN16:CA16"/>
    <mergeCell ref="CB16:CO16"/>
    <mergeCell ref="CP16:DC16"/>
    <mergeCell ref="DD16:DQ16"/>
    <mergeCell ref="DR16:EE16"/>
    <mergeCell ref="ET13:FG13"/>
    <mergeCell ref="BN13:CA13"/>
    <mergeCell ref="CB13:CO13"/>
    <mergeCell ref="CP13:DC13"/>
    <mergeCell ref="DD13:DQ13"/>
    <mergeCell ref="DR13:EE13"/>
    <mergeCell ref="EF13:ES13"/>
    <mergeCell ref="AL8:CA8"/>
    <mergeCell ref="AL9:AY10"/>
    <mergeCell ref="AZ9:BM10"/>
    <mergeCell ref="BN9:CA10"/>
    <mergeCell ref="CB8:FG8"/>
    <mergeCell ref="CB9:DQ9"/>
    <mergeCell ref="DR9:FG9"/>
    <mergeCell ref="DD11:DQ11"/>
    <mergeCell ref="DR11:EE11"/>
    <mergeCell ref="EF11:ES11"/>
    <mergeCell ref="CB10:CO10"/>
    <mergeCell ref="CP10:DC10"/>
    <mergeCell ref="DD10:DQ10"/>
    <mergeCell ref="DR10:EE10"/>
    <mergeCell ref="ET11:FG11"/>
    <mergeCell ref="AL12:AY12"/>
    <mergeCell ref="AZ12:BM12"/>
    <mergeCell ref="DR17:EE17"/>
    <mergeCell ref="EF17:ES17"/>
    <mergeCell ref="ET17:FG17"/>
    <mergeCell ref="AL17:AY17"/>
    <mergeCell ref="AZ17:BM17"/>
    <mergeCell ref="BN17:CA17"/>
    <mergeCell ref="CB17:CO17"/>
    <mergeCell ref="CP17:DC17"/>
    <mergeCell ref="DD17:DQ17"/>
  </mergeCells>
  <pageMargins left="0.39370078740157483" right="0.27559055118110237" top="0.59055118110236227" bottom="0.35433070866141736" header="0.31496062992125984" footer="0.15748031496062992"/>
  <pageSetup paperSize="9" scale="68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A15"/>
  <sheetViews>
    <sheetView view="pageBreakPreview" zoomScaleSheetLayoutView="100" workbookViewId="0">
      <selection activeCell="BD10" sqref="BD10:DA10"/>
    </sheetView>
  </sheetViews>
  <sheetFormatPr defaultColWidth="10.140625" defaultRowHeight="16.5" x14ac:dyDescent="0.25"/>
  <cols>
    <col min="1" max="1" width="1.7109375" style="13" customWidth="1"/>
    <col min="2" max="99" width="0.85546875" style="13" customWidth="1"/>
    <col min="100" max="100" width="1.28515625" style="13" customWidth="1"/>
    <col min="101" max="105" width="0.85546875" style="13" customWidth="1"/>
    <col min="106" max="106" width="1.140625" style="13" customWidth="1"/>
    <col min="107" max="256" width="0.85546875" style="13" customWidth="1"/>
    <col min="257" max="16384" width="10.140625" style="13"/>
  </cols>
  <sheetData>
    <row r="1" spans="2:105" x14ac:dyDescent="0.25">
      <c r="BI1" s="25"/>
      <c r="BJ1" s="25"/>
      <c r="BK1" s="25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K1" s="16"/>
      <c r="CL1" s="16"/>
      <c r="CM1" s="16"/>
      <c r="CP1" s="28" t="s">
        <v>154</v>
      </c>
      <c r="CR1" s="16"/>
      <c r="CS1" s="16"/>
      <c r="CT1" s="16"/>
      <c r="CU1" s="16"/>
      <c r="CV1" s="16"/>
      <c r="CW1" s="16"/>
      <c r="CX1" s="16"/>
      <c r="CY1" s="16"/>
      <c r="CZ1" s="16"/>
      <c r="DA1" s="16"/>
    </row>
    <row r="2" spans="2:105" x14ac:dyDescent="0.25">
      <c r="BI2" s="25"/>
      <c r="BJ2" s="25"/>
      <c r="BK2" s="25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K2" s="16"/>
      <c r="CL2" s="16"/>
      <c r="CM2" s="16"/>
      <c r="CP2" s="16"/>
      <c r="CQ2" s="27"/>
      <c r="CR2" s="16"/>
      <c r="CS2" s="16"/>
      <c r="CT2" s="16"/>
      <c r="CU2" s="16"/>
      <c r="CV2" s="16"/>
      <c r="CW2" s="16"/>
      <c r="CX2" s="16"/>
      <c r="CY2" s="16"/>
      <c r="CZ2" s="16"/>
      <c r="DA2" s="16"/>
    </row>
    <row r="3" spans="2:105" x14ac:dyDescent="0.25">
      <c r="B3" s="67" t="s">
        <v>155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</row>
    <row r="4" spans="2:105" x14ac:dyDescent="0.25">
      <c r="B4" s="67" t="s">
        <v>156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</row>
    <row r="5" spans="2:105" x14ac:dyDescent="0.25">
      <c r="AM5" s="13" t="s">
        <v>157</v>
      </c>
      <c r="BH5" s="69">
        <v>19</v>
      </c>
      <c r="BI5" s="69"/>
      <c r="BJ5" s="69"/>
      <c r="BK5" s="69"/>
      <c r="BL5" s="69"/>
      <c r="BM5" s="13" t="s">
        <v>2</v>
      </c>
      <c r="BW5" s="26"/>
    </row>
    <row r="6" spans="2:10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</row>
    <row r="7" spans="2:105" ht="41.25" customHeight="1" x14ac:dyDescent="0.25">
      <c r="B7" s="119" t="s">
        <v>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  <c r="AP7" s="131" t="s">
        <v>90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3"/>
      <c r="BD7" s="131" t="s">
        <v>158</v>
      </c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2:105" s="23" customFormat="1" x14ac:dyDescent="0.25">
      <c r="B8" s="119">
        <v>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1"/>
      <c r="AP8" s="119">
        <v>2</v>
      </c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19">
        <v>3</v>
      </c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1"/>
    </row>
    <row r="9" spans="2:105" x14ac:dyDescent="0.25">
      <c r="B9" s="122" t="s">
        <v>159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4"/>
      <c r="AP9" s="125" t="s">
        <v>163</v>
      </c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7"/>
      <c r="BD9" s="119">
        <v>12648.8</v>
      </c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1"/>
    </row>
    <row r="10" spans="2:105" s="24" customFormat="1" x14ac:dyDescent="0.25">
      <c r="B10" s="122" t="s">
        <v>160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4"/>
      <c r="AP10" s="125" t="s">
        <v>164</v>
      </c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7"/>
      <c r="BD10" s="119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1"/>
    </row>
    <row r="11" spans="2:105" x14ac:dyDescent="0.25">
      <c r="B11" s="122" t="s">
        <v>161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4"/>
      <c r="AP11" s="125" t="s">
        <v>165</v>
      </c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7"/>
      <c r="BD11" s="128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30"/>
    </row>
    <row r="12" spans="2:105" x14ac:dyDescent="0.25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4"/>
      <c r="AP12" s="125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7"/>
      <c r="BD12" s="119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1"/>
    </row>
    <row r="13" spans="2:105" x14ac:dyDescent="0.25">
      <c r="B13" s="122" t="s">
        <v>162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4"/>
      <c r="AP13" s="125" t="s">
        <v>166</v>
      </c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7"/>
      <c r="BD13" s="119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1"/>
    </row>
    <row r="14" spans="2:105" x14ac:dyDescent="0.25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1"/>
      <c r="AP14" s="125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7"/>
      <c r="BD14" s="119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1"/>
    </row>
    <row r="15" spans="2:105" ht="8.1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</sheetData>
  <mergeCells count="27">
    <mergeCell ref="B7:AO7"/>
    <mergeCell ref="AP7:BC7"/>
    <mergeCell ref="BD7:DA7"/>
    <mergeCell ref="B3:DA3"/>
    <mergeCell ref="B4:DA4"/>
    <mergeCell ref="BH5:BL5"/>
    <mergeCell ref="B14:AO14"/>
    <mergeCell ref="AP14:BC14"/>
    <mergeCell ref="BD14:DA14"/>
    <mergeCell ref="B10:AO10"/>
    <mergeCell ref="AP10:BC10"/>
    <mergeCell ref="BD10:DA10"/>
    <mergeCell ref="B11:AO11"/>
    <mergeCell ref="B13:AO13"/>
    <mergeCell ref="AP13:BC13"/>
    <mergeCell ref="BD13:DA13"/>
    <mergeCell ref="AP11:BC11"/>
    <mergeCell ref="BD11:DA11"/>
    <mergeCell ref="B12:AO12"/>
    <mergeCell ref="AP12:BC12"/>
    <mergeCell ref="BD12:DA12"/>
    <mergeCell ref="B8:AO8"/>
    <mergeCell ref="AP8:BC8"/>
    <mergeCell ref="BD8:DA8"/>
    <mergeCell ref="B9:AO9"/>
    <mergeCell ref="AP9:BC9"/>
    <mergeCell ref="BD9:DA9"/>
  </mergeCells>
  <pageMargins left="0.74803149606299213" right="0.27559055118110237" top="0.47244094488188981" bottom="0.51181102362204722" header="0.31496062992125984" footer="0.3937007874015748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I33"/>
  <sheetViews>
    <sheetView view="pageBreakPreview" zoomScaleSheetLayoutView="100" workbookViewId="0">
      <selection activeCell="B13" sqref="B13:AZ13"/>
    </sheetView>
  </sheetViews>
  <sheetFormatPr defaultColWidth="10.140625" defaultRowHeight="16.5" x14ac:dyDescent="0.25"/>
  <cols>
    <col min="1" max="1" width="1.7109375" style="13" customWidth="1"/>
    <col min="2" max="105" width="0.85546875" style="13" customWidth="1"/>
    <col min="106" max="106" width="1.140625" style="13" customWidth="1"/>
    <col min="107" max="256" width="0.85546875" style="13" customWidth="1"/>
    <col min="257" max="16384" width="10.140625" style="13"/>
  </cols>
  <sheetData>
    <row r="1" spans="2:105" x14ac:dyDescent="0.25">
      <c r="BI1" s="25"/>
      <c r="BJ1" s="25"/>
      <c r="BK1" s="25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K1" s="16"/>
      <c r="CL1" s="16"/>
      <c r="CM1" s="16"/>
      <c r="CP1" s="28" t="s">
        <v>168</v>
      </c>
      <c r="CR1" s="16"/>
      <c r="CS1" s="16"/>
      <c r="CT1" s="16"/>
      <c r="CU1" s="16"/>
      <c r="CV1" s="16"/>
      <c r="CW1" s="16"/>
      <c r="CX1" s="16"/>
      <c r="CY1" s="16"/>
      <c r="CZ1" s="16"/>
      <c r="DA1" s="16"/>
    </row>
    <row r="2" spans="2:105" x14ac:dyDescent="0.25"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K2" s="16"/>
      <c r="CL2" s="16"/>
      <c r="CM2" s="16"/>
      <c r="CP2" s="16"/>
      <c r="CQ2" s="27"/>
      <c r="CR2" s="16"/>
      <c r="CS2" s="16"/>
      <c r="CT2" s="16"/>
      <c r="CU2" s="16"/>
      <c r="CV2" s="16"/>
      <c r="CW2" s="16"/>
      <c r="CX2" s="16"/>
      <c r="CY2" s="16"/>
      <c r="CZ2" s="16"/>
      <c r="DA2" s="16"/>
    </row>
    <row r="3" spans="2:105" x14ac:dyDescent="0.25">
      <c r="B3" s="67" t="s">
        <v>167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</row>
    <row r="4" spans="2:105" x14ac:dyDescent="0.25">
      <c r="AT4" s="13" t="s">
        <v>84</v>
      </c>
      <c r="BA4" s="69">
        <v>19</v>
      </c>
      <c r="BB4" s="69"/>
      <c r="BC4" s="69"/>
      <c r="BD4" s="69"/>
      <c r="BE4" s="69"/>
      <c r="BF4" s="13" t="s">
        <v>169</v>
      </c>
      <c r="BM4" s="26"/>
    </row>
    <row r="5" spans="2:10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</row>
    <row r="6" spans="2:105" ht="41.25" customHeight="1" x14ac:dyDescent="0.25">
      <c r="B6" s="119" t="s">
        <v>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1"/>
      <c r="BU6" s="131" t="s">
        <v>90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3"/>
      <c r="CG6" s="131" t="s">
        <v>61</v>
      </c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3"/>
    </row>
    <row r="7" spans="2:105" s="23" customFormat="1" x14ac:dyDescent="0.25">
      <c r="B7" s="119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1"/>
      <c r="BU7" s="131">
        <v>2</v>
      </c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3"/>
      <c r="CG7" s="131">
        <v>3</v>
      </c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2:105" x14ac:dyDescent="0.25">
      <c r="B8" s="150" t="s">
        <v>170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2"/>
      <c r="BU8" s="147" t="s">
        <v>163</v>
      </c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9"/>
      <c r="CG8" s="131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3"/>
    </row>
    <row r="9" spans="2:105" s="24" customFormat="1" ht="66" customHeight="1" x14ac:dyDescent="0.25">
      <c r="B9" s="150" t="s">
        <v>171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2"/>
      <c r="BU9" s="147" t="s">
        <v>164</v>
      </c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9"/>
      <c r="CG9" s="131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3"/>
    </row>
    <row r="10" spans="2:105" ht="33.75" customHeight="1" x14ac:dyDescent="0.25">
      <c r="B10" s="150" t="s">
        <v>172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2"/>
      <c r="BU10" s="147" t="s">
        <v>165</v>
      </c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9"/>
      <c r="CG10" s="131">
        <v>12648.8</v>
      </c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3"/>
    </row>
    <row r="11" spans="2:105" ht="8.1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</row>
    <row r="13" spans="2:105" x14ac:dyDescent="0.2">
      <c r="B13" s="145" t="s">
        <v>12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"/>
      <c r="BB13" s="1"/>
      <c r="BC13" s="1"/>
      <c r="BD13" s="1"/>
      <c r="BE13" s="1"/>
      <c r="BF13" s="1"/>
      <c r="BG13" s="1"/>
    </row>
    <row r="14" spans="2:105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"/>
      <c r="AF14" s="135" t="s">
        <v>188</v>
      </c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"/>
    </row>
    <row r="15" spans="2:105" x14ac:dyDescent="0.25">
      <c r="B15" s="139" t="s">
        <v>15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"/>
      <c r="AF15" s="140" t="s">
        <v>16</v>
      </c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"/>
    </row>
    <row r="16" spans="2:105" x14ac:dyDescent="0.2"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2:165" x14ac:dyDescent="0.2">
      <c r="B17" s="143" t="s">
        <v>18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2:165" x14ac:dyDescent="0.2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"/>
      <c r="AF18" s="135" t="s">
        <v>173</v>
      </c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"/>
    </row>
    <row r="19" spans="2:165" x14ac:dyDescent="0.25">
      <c r="B19" s="139" t="s">
        <v>15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"/>
      <c r="AF19" s="140" t="s">
        <v>16</v>
      </c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"/>
    </row>
    <row r="20" spans="2:165" ht="7.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x14ac:dyDescent="0.25">
      <c r="B21" s="144" t="s">
        <v>20</v>
      </c>
      <c r="C21" s="144"/>
      <c r="D21" s="144"/>
      <c r="E21" s="144"/>
      <c r="F21" s="144"/>
      <c r="G21" s="14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x14ac:dyDescent="0.25">
      <c r="B22" s="8"/>
      <c r="C22" s="8"/>
      <c r="D22" s="8"/>
      <c r="E22" s="8"/>
      <c r="F22" s="8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x14ac:dyDescent="0.25">
      <c r="B23" s="8"/>
      <c r="C23" s="8"/>
      <c r="D23" s="8"/>
      <c r="E23" s="8"/>
      <c r="F23" s="8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x14ac:dyDescent="0.25">
      <c r="B24" s="8"/>
      <c r="C24" s="8"/>
      <c r="D24" s="8"/>
      <c r="E24" s="8"/>
      <c r="F24" s="8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6" spans="2:165" x14ac:dyDescent="0.2">
      <c r="B26" s="146" t="s">
        <v>13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2:165" x14ac:dyDescent="0.2">
      <c r="B27" s="142" t="s">
        <v>14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</row>
    <row r="28" spans="2:165" x14ac:dyDescent="0.2">
      <c r="B28" s="142" t="s">
        <v>17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2:165" x14ac:dyDescent="0.2">
      <c r="B29" s="6"/>
      <c r="C29" s="6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2:165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"/>
      <c r="AF30" s="135" t="s">
        <v>19</v>
      </c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2:165" x14ac:dyDescent="0.25">
      <c r="B31" s="139" t="s">
        <v>15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"/>
      <c r="AF31" s="140" t="s">
        <v>16</v>
      </c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2:165" x14ac:dyDescent="0.25">
      <c r="B32" s="138" t="s">
        <v>1</v>
      </c>
      <c r="C32" s="138"/>
      <c r="D32" s="141"/>
      <c r="E32" s="141"/>
      <c r="F32" s="141"/>
      <c r="G32" s="141"/>
      <c r="H32" s="138" t="s">
        <v>1</v>
      </c>
      <c r="I32" s="138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36">
        <v>20</v>
      </c>
      <c r="AC32" s="136"/>
      <c r="AD32" s="136"/>
      <c r="AE32" s="136"/>
      <c r="AF32" s="137"/>
      <c r="AG32" s="137"/>
      <c r="AH32" s="137"/>
      <c r="AI32" s="137"/>
      <c r="AJ32" s="138" t="s">
        <v>2</v>
      </c>
      <c r="AK32" s="138"/>
      <c r="AL32" s="138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2:7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</sheetData>
  <mergeCells count="42">
    <mergeCell ref="B3:DA3"/>
    <mergeCell ref="BA4:BE4"/>
    <mergeCell ref="BU10:CF10"/>
    <mergeCell ref="CG10:DA10"/>
    <mergeCell ref="B6:BT6"/>
    <mergeCell ref="BU6:CF6"/>
    <mergeCell ref="CG6:DA6"/>
    <mergeCell ref="B7:BT7"/>
    <mergeCell ref="BU7:CF7"/>
    <mergeCell ref="CG7:DA7"/>
    <mergeCell ref="B9:BT9"/>
    <mergeCell ref="BU9:CF9"/>
    <mergeCell ref="CG9:DA9"/>
    <mergeCell ref="B10:BT10"/>
    <mergeCell ref="B8:BT8"/>
    <mergeCell ref="BU8:CF8"/>
    <mergeCell ref="CG8:DA8"/>
    <mergeCell ref="B13:AZ13"/>
    <mergeCell ref="B26:O26"/>
    <mergeCell ref="B14:AD14"/>
    <mergeCell ref="AF14:BF14"/>
    <mergeCell ref="B27:BV27"/>
    <mergeCell ref="B15:AD15"/>
    <mergeCell ref="AF15:BF15"/>
    <mergeCell ref="B28:BD28"/>
    <mergeCell ref="B17:T17"/>
    <mergeCell ref="B21:G21"/>
    <mergeCell ref="B18:AD18"/>
    <mergeCell ref="AF18:BF18"/>
    <mergeCell ref="B19:AD19"/>
    <mergeCell ref="AF19:BF19"/>
    <mergeCell ref="B30:AD30"/>
    <mergeCell ref="AF30:BF30"/>
    <mergeCell ref="AB32:AE32"/>
    <mergeCell ref="AF32:AI32"/>
    <mergeCell ref="AJ32:AL32"/>
    <mergeCell ref="B31:AD31"/>
    <mergeCell ref="AF31:BF31"/>
    <mergeCell ref="B32:C32"/>
    <mergeCell ref="D32:G32"/>
    <mergeCell ref="H32:I32"/>
    <mergeCell ref="J32:AA32"/>
  </mergeCells>
  <pageMargins left="0.74803149606299213" right="0.27559055118110237" top="0.47244094488188981" bottom="0.51181102362204722" header="0.31496062992125984" footer="0.3937007874015748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I</vt:lpstr>
      <vt:lpstr>Раздел II. Табл.1</vt:lpstr>
      <vt:lpstr>Раздел II. Табл.2</vt:lpstr>
      <vt:lpstr>Раздел II. Табл.3</vt:lpstr>
      <vt:lpstr>Раздел II. Табл.4</vt:lpstr>
      <vt:lpstr>Раздел II. Табл.5</vt:lpstr>
      <vt:lpstr>'Раздел II. Табл.1'!Заголовки_для_печати</vt:lpstr>
      <vt:lpstr>'Раздел II. Табл.2'!Заголовки_для_печати</vt:lpstr>
      <vt:lpstr>'Раздел II. Табл.3'!Заголовки_для_печати</vt:lpstr>
      <vt:lpstr>'Раздел II. Табл.4'!Заголовки_для_печати</vt:lpstr>
      <vt:lpstr>'Раздел II. Табл.5'!Заголовки_для_печати</vt:lpstr>
      <vt:lpstr>'Раздел I'!Область_печати</vt:lpstr>
      <vt:lpstr>'Раздел II. Табл.1'!Область_печати</vt:lpstr>
      <vt:lpstr>'Раздел II. Табл.2'!Область_печати</vt:lpstr>
      <vt:lpstr>'Раздел II. Табл.3'!Область_печати</vt:lpstr>
      <vt:lpstr>'Раздел II. Табл.4'!Область_печати</vt:lpstr>
      <vt:lpstr>'Раздел II. Табл.5'!Область_печати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2019-01-28T07:26:00Z</cp:lastPrinted>
  <dcterms:created xsi:type="dcterms:W3CDTF">2017-01-09T03:52:20Z</dcterms:created>
  <dcterms:modified xsi:type="dcterms:W3CDTF">2019-01-28T07:45:27Z</dcterms:modified>
</cp:coreProperties>
</file>